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NAURIO\WEB\2020\2020_DUOMENYS\"/>
    </mc:Choice>
  </mc:AlternateContent>
  <bookViews>
    <workbookView xWindow="636" yWindow="768" windowWidth="23256" windowHeight="12996"/>
  </bookViews>
  <sheets>
    <sheet name="Forma 5" sheetId="3" r:id="rId1"/>
    <sheet name="Ilg.turtas_0.4kv" sheetId="5" r:id="rId2"/>
  </sheets>
  <definedNames>
    <definedName name="EES050_D_AtaskaitinioLaikotarpioPabaigai">#REF!</definedName>
    <definedName name="EES050_D_AtaskaitinioLaikotarpioPradziai">#REF!</definedName>
    <definedName name="EES050_D_DotacijuSubsidijuES">#REF!</definedName>
    <definedName name="EES050_D_DotacijuSubsidijuESA">#REF!</definedName>
    <definedName name="EES050_D_DotacijuSubsidijuESB">#REF!</definedName>
    <definedName name="EES050_D_DotacijuSubsidijuESC">#REF!</definedName>
    <definedName name="EES050_D_ELEKTROSIRENGINIAI">#REF!</definedName>
    <definedName name="EES050_D_ELEKTROSIRRYSIU">#REF!</definedName>
    <definedName name="EES050_D_ImonesLesomis">#REF!</definedName>
    <definedName name="EES050_D_ImonesLesomisSukurto">#REF!</definedName>
    <definedName name="EES050_D_ImonesLesomisSukurto2">#REF!</definedName>
    <definedName name="EES050_D_INVESTICINISTURTAS">#REF!</definedName>
    <definedName name="EES050_D_INZINERINIAITINKLAI">#REF!</definedName>
    <definedName name="EES050_D_IsigijimoVerte">#REF!</definedName>
    <definedName name="EES050_D_ISVISO">#REF!</definedName>
    <definedName name="EES050_D_IterptiInvesticiniTurta">#REF!</definedName>
    <definedName name="EES050_D_IterptiInvesticiniTurta2">#REF!</definedName>
    <definedName name="EES050_D_IterptiInvesticiniTurta3">#REF!</definedName>
    <definedName name="EES050_D_IterptiInvesticiniTurta4">#REF!</definedName>
    <definedName name="EES050_D_IterptiInvesticiniTurta5">#REF!</definedName>
    <definedName name="EES050_D_IterptiKitaIlgalaiki">#REF!</definedName>
    <definedName name="EES050_D_IterptiKitaIlgalaiki2">#REF!</definedName>
    <definedName name="EES050_D_IterptiKitaIlgalaiki3">#REF!</definedName>
    <definedName name="EES050_D_IterptiKitaIlgalaiki4">#REF!</definedName>
    <definedName name="EES050_D_IterptiKitaIlgalaiki5">#REF!</definedName>
    <definedName name="EES050_D_IterptiKitaMaterialuji">#REF!</definedName>
    <definedName name="EES050_D_IterptiKitaMaterialuji2">#REF!</definedName>
    <definedName name="EES050_D_IterptiKitaMaterialuji3">#REF!</definedName>
    <definedName name="EES050_D_IterptiKitaMaterialuji4">#REF!</definedName>
    <definedName name="EES050_D_IterptiKitaMaterialuji5">#REF!</definedName>
    <definedName name="EES050_D_IterptiKitaMaterialuji6">#REF!</definedName>
    <definedName name="EES050_D_IterptiKitaMaterialuji7">#REF!</definedName>
    <definedName name="EES050_D_IterptiKitaNematerialuji">#REF!</definedName>
    <definedName name="EES050_D_IterptiKitaNematerialuji2">#REF!</definedName>
    <definedName name="EES050_D_IterptiKitaNematerialuji3">#REF!</definedName>
    <definedName name="EES050_D_IterptiKitaNematerialuji4">#REF!</definedName>
    <definedName name="EES050_D_IterptiKitaNematerialuji5">#REF!</definedName>
    <definedName name="EES050_D_IterptiKitaNematerialuji6">#REF!</definedName>
    <definedName name="EES050_D_IterptiKitaNematerialuji7">#REF!</definedName>
    <definedName name="EES050_D_ItraukiamasIRAB">#REF!</definedName>
    <definedName name="EES050_D_IvestaIEkploatacija">#REF!</definedName>
    <definedName name="EES050_D_KITAIRANGAPRIETAISAI">#REF!</definedName>
    <definedName name="EES050_D_KITASILGALAIKISTURTAS">#REF!</definedName>
    <definedName name="EES050_D_KitasNetraukiamasI">#REF!</definedName>
    <definedName name="EES050_D_KITIPASTATAIIR">#REF!</definedName>
    <definedName name="EES050_D_KitoNetraukiamoI">#REF!</definedName>
    <definedName name="EES050_D_KitoNetraukiamoI2">#REF!</definedName>
    <definedName name="EES050_D_LikutineVerte">#REF!</definedName>
    <definedName name="EES050_D_LikutineVerte2">#REF!</definedName>
    <definedName name="EES050_D_MASINOSIRIRENGIMAI">#REF!</definedName>
    <definedName name="EES050_D_MATERIALUSISILGALAIKISTURTAS">#REF!</definedName>
    <definedName name="EES050_D_NEBAIGTASTATYBA">#REF!</definedName>
    <definedName name="EES050_D_NEMATERIALUSISILGALAIKISTURTAS">#REF!</definedName>
    <definedName name="EES050_D_NenenaudojamoTurto">#REF!</definedName>
    <definedName name="EES050_D_NenenaudojamoTurtoA">#REF!</definedName>
    <definedName name="EES050_D_NenenaudojamoTurtoB">#REF!</definedName>
    <definedName name="EES050_D_NenenaudojamoTurtoC">#REF!</definedName>
    <definedName name="EES050_D_NesuderintosVertes">#REF!</definedName>
    <definedName name="EES050_D_NesuderintosVertesA">#REF!</definedName>
    <definedName name="EES050_D_NesuderintosVertesB">#REF!</definedName>
    <definedName name="EES050_D_NesuderintosVertesC">#REF!</definedName>
    <definedName name="EES050_D_NuoImonesLesomis">#REF!</definedName>
    <definedName name="EES050_D_NuoPerkainotoTurto">#REF!</definedName>
    <definedName name="EES050_D_NuoPerkainotoTurtoA">#REF!</definedName>
    <definedName name="EES050_D_NuoPerkainotoTurtoB">#REF!</definedName>
    <definedName name="EES050_D_NuoRAB">#REF!</definedName>
    <definedName name="EES050_D_NuoRAB2">#REF!</definedName>
    <definedName name="EES050_D_Nurasyta">#REF!</definedName>
    <definedName name="EES050_D_PASTATAI">#REF!</definedName>
    <definedName name="EES050_D_PATENTAILICENCIJOSISIGYTOS">#REF!</definedName>
    <definedName name="EES050_D_PerAtaskaitiniLaikotarpi">#REF!</definedName>
    <definedName name="EES050_D_PerkainotoTurtoVerte">#REF!</definedName>
    <definedName name="EES050_D_PLETROSDARBAI">#REF!</definedName>
    <definedName name="EES050_D_PRESTIZAS">#REF!</definedName>
    <definedName name="EES050_D_PriskaitytasNusidevejimas">#REF!</definedName>
    <definedName name="EES050_D_PROGRAMINEIRANGA">#REF!</definedName>
    <definedName name="EES050_D_SukauptasNusidevejimas">#REF!</definedName>
    <definedName name="EES050_D_TRANSPORTOPRIEMONES">#REF!</definedName>
    <definedName name="EES050_D_VartotjuImokos">#REF!</definedName>
    <definedName name="EES050_D_VartotojuImokos">#REF!</definedName>
    <definedName name="EES050_D_VartotojuImokos2">#REF!</definedName>
    <definedName name="EES050_D_VartotojuLesos">#REF!</definedName>
    <definedName name="EES050_D_VertesPasikeitimasDel">#REF!</definedName>
    <definedName name="EES050_D_VISOIS">#REF!</definedName>
    <definedName name="EES050_D_VISOIS2">#REF!</definedName>
    <definedName name="EES050_D_VISOIS3">#REF!</definedName>
    <definedName name="EES050_D_VISOIS4">#REF!</definedName>
    <definedName name="EES050_D_VISOIS5">#REF!</definedName>
    <definedName name="EES050_D_VISOIS6">#REF!</definedName>
    <definedName name="EES050_D_VISOIS7">#REF!</definedName>
    <definedName name="EES050_F_ELEKTROSIRENGINIAIDotacijuSubsidijuES">#REF!</definedName>
    <definedName name="EES050_F_ELEKTROSIRENGINIAIDotacijuSubsidijuESA">#REF!</definedName>
    <definedName name="EES050_F_ELEKTROSIRENGINIAIDotacijuSubsidijuESB">#REF!</definedName>
    <definedName name="EES050_F_ELEKTROSIRENGINIAIDotacijuSubsidijuESC">#REF!</definedName>
    <definedName name="EES050_F_ELEKTROSIRENGINIAIImonesLesomis">#REF!</definedName>
    <definedName name="EES050_F_ELEKTROSIRENGINIAIImonesLesomisSukurto">#REF!</definedName>
    <definedName name="EES050_F_ELEKTROSIRENGINIAIImonesLesomisSukurto2">#REF!</definedName>
    <definedName name="EES050_F_ELEKTROSIRENGINIAIItraukiamasIRAB">#REF!</definedName>
    <definedName name="EES050_F_ELEKTROSIRENGINIAIKitasNetraukiamasI">#REF!</definedName>
    <definedName name="EES050_F_ELEKTROSIRENGINIAIKitoNetraukiamoI">#REF!</definedName>
    <definedName name="EES050_F_ELEKTROSIRENGINIAIKitoNetraukiamoI2">#REF!</definedName>
    <definedName name="EES050_F_ELEKTROSIRENGINIAINenenaudojamoTurto">#REF!</definedName>
    <definedName name="EES050_F_ELEKTROSIRENGINIAINenenaudojamoTurtoA">#REF!</definedName>
    <definedName name="EES050_F_ELEKTROSIRENGINIAINenenaudojamoTurtoB">#REF!</definedName>
    <definedName name="EES050_F_ELEKTROSIRENGINIAINenenaudojamoTurtoC">#REF!</definedName>
    <definedName name="EES050_F_ELEKTROSIRENGINIAINesuderintosVertes">#REF!</definedName>
    <definedName name="EES050_F_ELEKTROSIRENGINIAINesuderintosVertesA">#REF!</definedName>
    <definedName name="EES050_F_ELEKTROSIRENGINIAINesuderintosVertesB">#REF!</definedName>
    <definedName name="EES050_F_ELEKTROSIRENGINIAINesuderintosVertesC">#REF!</definedName>
    <definedName name="EES050_F_ELEKTROSIRENGINIAINuoImonesLesomis">#REF!</definedName>
    <definedName name="EES050_F_ELEKTROSIRENGINIAINuoPerkainotoTurto">#REF!</definedName>
    <definedName name="EES050_F_ELEKTROSIRENGINIAINuoPerkainotoTurtoA">#REF!</definedName>
    <definedName name="EES050_F_ELEKTROSIRENGINIAINuoPerkainotoTurtoB">#REF!</definedName>
    <definedName name="EES050_F_ELEKTROSIRENGINIAINuoRAB">#REF!</definedName>
    <definedName name="EES050_F_ELEKTROSIRENGINIAINuoRAB2">#REF!</definedName>
    <definedName name="EES050_F_ELEKTROSIRENGINIAIPerkainotoTurtoVerte">#REF!</definedName>
    <definedName name="EES050_F_ELEKTROSIRENGINIAIVartotjuImokos">#REF!</definedName>
    <definedName name="EES050_F_ELEKTROSIRENGINIAIVartotojuImokos">#REF!</definedName>
    <definedName name="EES050_F_ELEKTROSIRENGINIAIVartotojuImokos2">#REF!</definedName>
    <definedName name="EES050_F_ELEKTROSIRENGINIAIVartotojuLesos">#REF!</definedName>
    <definedName name="EES050_F_ELEKTROSIRENGINIAIVertesPasikeitimasDel">#REF!</definedName>
    <definedName name="EES050_F_ELEKTROSIRENGINIAIVISOIS">#REF!</definedName>
    <definedName name="EES050_F_ELEKTROSIRENGINIAIVISOIS2">#REF!</definedName>
    <definedName name="EES050_F_ELEKTROSIRENGINIAIVISOIS3">#REF!</definedName>
    <definedName name="EES050_F_ELEKTROSIRENGINIAIVISOIS4">#REF!</definedName>
    <definedName name="EES050_F_ELEKTROSIRENGINIAIVISOIS5">#REF!</definedName>
    <definedName name="EES050_F_ELEKTROSIRENGINIAIVISOIS6">#REF!</definedName>
    <definedName name="EES050_F_ELEKTROSIRENGINIAIVISOIS7">#REF!</definedName>
    <definedName name="EES050_F_ELEKTROSIRRYSIUDotacijuSubsidijuES">#REF!</definedName>
    <definedName name="EES050_F_ELEKTROSIRRYSIUDotacijuSubsidijuESA">#REF!</definedName>
    <definedName name="EES050_F_ELEKTROSIRRYSIUDotacijuSubsidijuESB">#REF!</definedName>
    <definedName name="EES050_F_ELEKTROSIRRYSIUDotacijuSubsidijuESC">#REF!</definedName>
    <definedName name="EES050_F_ELEKTROSIRRYSIUImonesLesomis">#REF!</definedName>
    <definedName name="EES050_F_ELEKTROSIRRYSIUImonesLesomisSukurto">#REF!</definedName>
    <definedName name="EES050_F_ELEKTROSIRRYSIUImonesLesomisSukurto2">#REF!</definedName>
    <definedName name="EES050_F_ELEKTROSIRRYSIUItraukiamasIRAB">#REF!</definedName>
    <definedName name="EES050_F_ELEKTROSIRRYSIUKitasNetraukiamasI">#REF!</definedName>
    <definedName name="EES050_F_ELEKTROSIRRYSIUKitoNetraukiamoI">#REF!</definedName>
    <definedName name="EES050_F_ELEKTROSIRRYSIUKitoNetraukiamoI2">#REF!</definedName>
    <definedName name="EES050_F_ELEKTROSIRRYSIUNenenaudojamoTurto">#REF!</definedName>
    <definedName name="EES050_F_ELEKTROSIRRYSIUNenenaudojamoTurtoA">#REF!</definedName>
    <definedName name="EES050_F_ELEKTROSIRRYSIUNenenaudojamoTurtoB">#REF!</definedName>
    <definedName name="EES050_F_ELEKTROSIRRYSIUNenenaudojamoTurtoC">#REF!</definedName>
    <definedName name="EES050_F_ELEKTROSIRRYSIUNesuderintosVertes">#REF!</definedName>
    <definedName name="EES050_F_ELEKTROSIRRYSIUNesuderintosVertesA">#REF!</definedName>
    <definedName name="EES050_F_ELEKTROSIRRYSIUNesuderintosVertesB">#REF!</definedName>
    <definedName name="EES050_F_ELEKTROSIRRYSIUNesuderintosVertesC">#REF!</definedName>
    <definedName name="EES050_F_ELEKTROSIRRYSIUNuoImonesLesomis">#REF!</definedName>
    <definedName name="EES050_F_ELEKTROSIRRYSIUNuoPerkainotoTurto">#REF!</definedName>
    <definedName name="EES050_F_ELEKTROSIRRYSIUNuoPerkainotoTurtoA">#REF!</definedName>
    <definedName name="EES050_F_ELEKTROSIRRYSIUNuoPerkainotoTurtoB">#REF!</definedName>
    <definedName name="EES050_F_ELEKTROSIRRYSIUNuoRAB">#REF!</definedName>
    <definedName name="EES050_F_ELEKTROSIRRYSIUNuoRAB2">#REF!</definedName>
    <definedName name="EES050_F_ELEKTROSIRRYSIUPerkainotoTurtoVerte">#REF!</definedName>
    <definedName name="EES050_F_ELEKTROSIRRYSIUVartotjuImokos">#REF!</definedName>
    <definedName name="EES050_F_ELEKTROSIRRYSIUVartotojuImokos">#REF!</definedName>
    <definedName name="EES050_F_ELEKTROSIRRYSIUVartotojuImokos2">#REF!</definedName>
    <definedName name="EES050_F_ELEKTROSIRRYSIUVartotojuLesos">#REF!</definedName>
    <definedName name="EES050_F_ELEKTROSIRRYSIUVertesPasikeitimasDel">#REF!</definedName>
    <definedName name="EES050_F_ELEKTROSIRRYSIUVISOIS">#REF!</definedName>
    <definedName name="EES050_F_ELEKTROSIRRYSIUVISOIS2">#REF!</definedName>
    <definedName name="EES050_F_ELEKTROSIRRYSIUVISOIS3">#REF!</definedName>
    <definedName name="EES050_F_ELEKTROSIRRYSIUVISOIS4">#REF!</definedName>
    <definedName name="EES050_F_ELEKTROSIRRYSIUVISOIS5">#REF!</definedName>
    <definedName name="EES050_F_ELEKTROSIRRYSIUVISOIS6">#REF!</definedName>
    <definedName name="EES050_F_ELEKTROSIRRYSIUVISOIS7">#REF!</definedName>
    <definedName name="EES050_F_INVESTICINISTURTASDotacijuSubsidijuES">#REF!</definedName>
    <definedName name="EES050_F_INVESTICINISTURTASDotacijuSubsidijuESA">#REF!</definedName>
    <definedName name="EES050_F_INVESTICINISTURTASDotacijuSubsidijuESB">#REF!</definedName>
    <definedName name="EES050_F_INVESTICINISTURTASDotacijuSubsidijuESC">#REF!</definedName>
    <definedName name="EES050_F_INVESTICINISTURTASImonesLesomis">#REF!</definedName>
    <definedName name="EES050_F_INVESTICINISTURTASImonesLesomisSukurto">#REF!</definedName>
    <definedName name="EES050_F_INVESTICINISTURTASImonesLesomisSukurto2">#REF!</definedName>
    <definedName name="EES050_F_INVESTICINISTURTASItraukiamasIRAB">#REF!</definedName>
    <definedName name="EES050_F_INVESTICINISTURTASKitasNetraukiamasI">#REF!</definedName>
    <definedName name="EES050_F_INVESTICINISTURTASKitoNetraukiamoI">#REF!</definedName>
    <definedName name="EES050_F_INVESTICINISTURTASKitoNetraukiamoI2">#REF!</definedName>
    <definedName name="EES050_F_INVESTICINISTURTASNenenaudojamoTurto">#REF!</definedName>
    <definedName name="EES050_F_INVESTICINISTURTASNenenaudojamoTurtoA">#REF!</definedName>
    <definedName name="EES050_F_INVESTICINISTURTASNenenaudojamoTurtoB">#REF!</definedName>
    <definedName name="EES050_F_INVESTICINISTURTASNenenaudojamoTurtoC">#REF!</definedName>
    <definedName name="EES050_F_INVESTICINISTURTASNesuderintosVertes">#REF!</definedName>
    <definedName name="EES050_F_INVESTICINISTURTASNesuderintosVertesA">#REF!</definedName>
    <definedName name="EES050_F_INVESTICINISTURTASNesuderintosVertesB">#REF!</definedName>
    <definedName name="EES050_F_INVESTICINISTURTASNesuderintosVertesC">#REF!</definedName>
    <definedName name="EES050_F_INVESTICINISTURTASNuoImonesLesomis">#REF!</definedName>
    <definedName name="EES050_F_INVESTICINISTURTASNuoPerkainotoTurto">#REF!</definedName>
    <definedName name="EES050_F_INVESTICINISTURTASNuoPerkainotoTurtoA">#REF!</definedName>
    <definedName name="EES050_F_INVESTICINISTURTASNuoPerkainotoTurtoB">#REF!</definedName>
    <definedName name="EES050_F_INVESTICINISTURTASNuoRAB">#REF!</definedName>
    <definedName name="EES050_F_INVESTICINISTURTASNuoRAB2">#REF!</definedName>
    <definedName name="EES050_F_INVESTICINISTURTASPerkainotoTurtoVerte">#REF!</definedName>
    <definedName name="EES050_F_INVESTICINISTURTASVartotjuImokos">#REF!</definedName>
    <definedName name="EES050_F_INVESTICINISTURTASVartotojuImokos">#REF!</definedName>
    <definedName name="EES050_F_INVESTICINISTURTASVartotojuImokos2">#REF!</definedName>
    <definedName name="EES050_F_INVESTICINISTURTASVartotojuLesos">#REF!</definedName>
    <definedName name="EES050_F_INVESTICINISTURTASVertesPasikeitimasDel">#REF!</definedName>
    <definedName name="EES050_F_INVESTICINISTURTASVISOIS">#REF!</definedName>
    <definedName name="EES050_F_INVESTICINISTURTASVISOIS2">#REF!</definedName>
    <definedName name="EES050_F_INVESTICINISTURTASVISOIS3">#REF!</definedName>
    <definedName name="EES050_F_INVESTICINISTURTASVISOIS4">#REF!</definedName>
    <definedName name="EES050_F_INVESTICINISTURTASVISOIS5">#REF!</definedName>
    <definedName name="EES050_F_INVESTICINISTURTASVISOIS6">#REF!</definedName>
    <definedName name="EES050_F_INVESTICINISTURTASVISOIS7">#REF!</definedName>
    <definedName name="EES050_F_INZINERINIAITINKLAIDotacijuSubsidijuES">#REF!</definedName>
    <definedName name="EES050_F_INZINERINIAITINKLAIDotacijuSubsidijuESA">#REF!</definedName>
    <definedName name="EES050_F_INZINERINIAITINKLAIDotacijuSubsidijuESB">#REF!</definedName>
    <definedName name="EES050_F_INZINERINIAITINKLAIDotacijuSubsidijuESC">#REF!</definedName>
    <definedName name="EES050_F_INZINERINIAITINKLAIImonesLesomis">#REF!</definedName>
    <definedName name="EES050_F_INZINERINIAITINKLAIImonesLesomisSukurto">#REF!</definedName>
    <definedName name="EES050_F_INZINERINIAITINKLAIImonesLesomisSukurto2">#REF!</definedName>
    <definedName name="EES050_F_INZINERINIAITINKLAIItraukiamasIRAB">#REF!</definedName>
    <definedName name="EES050_F_INZINERINIAITINKLAIKitasNetraukiamasI">#REF!</definedName>
    <definedName name="EES050_F_INZINERINIAITINKLAIKitoNetraukiamoI">#REF!</definedName>
    <definedName name="EES050_F_INZINERINIAITINKLAIKitoNetraukiamoI2">#REF!</definedName>
    <definedName name="EES050_F_INZINERINIAITINKLAINenenaudojamoTurto">#REF!</definedName>
    <definedName name="EES050_F_INZINERINIAITINKLAINenenaudojamoTurtoA">#REF!</definedName>
    <definedName name="EES050_F_INZINERINIAITINKLAINenenaudojamoTurtoB">#REF!</definedName>
    <definedName name="EES050_F_INZINERINIAITINKLAINenenaudojamoTurtoC">#REF!</definedName>
    <definedName name="EES050_F_INZINERINIAITINKLAINesuderintosVertes">#REF!</definedName>
    <definedName name="EES050_F_INZINERINIAITINKLAINesuderintosVertesA">#REF!</definedName>
    <definedName name="EES050_F_INZINERINIAITINKLAINesuderintosVertesB">#REF!</definedName>
    <definedName name="EES050_F_INZINERINIAITINKLAINesuderintosVertesC">#REF!</definedName>
    <definedName name="EES050_F_INZINERINIAITINKLAINuoImonesLesomis">#REF!</definedName>
    <definedName name="EES050_F_INZINERINIAITINKLAINuoPerkainotoTurto">#REF!</definedName>
    <definedName name="EES050_F_INZINERINIAITINKLAINuoPerkainotoTurtoA">#REF!</definedName>
    <definedName name="EES050_F_INZINERINIAITINKLAINuoPerkainotoTurtoB">#REF!</definedName>
    <definedName name="EES050_F_INZINERINIAITINKLAINuoRAB">#REF!</definedName>
    <definedName name="EES050_F_INZINERINIAITINKLAINuoRAB2">#REF!</definedName>
    <definedName name="EES050_F_INZINERINIAITINKLAIPerkainotoTurtoVerte">#REF!</definedName>
    <definedName name="EES050_F_INZINERINIAITINKLAIVartotjuImokos">#REF!</definedName>
    <definedName name="EES050_F_INZINERINIAITINKLAIVartotojuImokos">#REF!</definedName>
    <definedName name="EES050_F_INZINERINIAITINKLAIVartotojuImokos2">#REF!</definedName>
    <definedName name="EES050_F_INZINERINIAITINKLAIVartotojuLesos">#REF!</definedName>
    <definedName name="EES050_F_INZINERINIAITINKLAIVertesPasikeitimasDel">#REF!</definedName>
    <definedName name="EES050_F_INZINERINIAITINKLAIVISOIS">#REF!</definedName>
    <definedName name="EES050_F_INZINERINIAITINKLAIVISOIS2">#REF!</definedName>
    <definedName name="EES050_F_INZINERINIAITINKLAIVISOIS3">#REF!</definedName>
    <definedName name="EES050_F_INZINERINIAITINKLAIVISOIS4">#REF!</definedName>
    <definedName name="EES050_F_INZINERINIAITINKLAIVISOIS5">#REF!</definedName>
    <definedName name="EES050_F_INZINERINIAITINKLAIVISOIS6">#REF!</definedName>
    <definedName name="EES050_F_INZINERINIAITINKLAIVISOIS7">#REF!</definedName>
    <definedName name="EES050_F_ISVISODotacijuSubsidijuES">#REF!</definedName>
    <definedName name="EES050_F_ISVISODotacijuSubsidijuESA">#REF!</definedName>
    <definedName name="EES050_F_ISVISODotacijuSubsidijuESB">#REF!</definedName>
    <definedName name="EES050_F_ISVISODotacijuSubsidijuESC">#REF!</definedName>
    <definedName name="EES050_F_ISVISOImonesLesomis">#REF!</definedName>
    <definedName name="EES050_F_ISVISOImonesLesomisSukurto">#REF!</definedName>
    <definedName name="EES050_F_ISVISOImonesLesomisSukurto2">#REF!</definedName>
    <definedName name="EES050_F_ISVISOItraukiamasIRAB">#REF!</definedName>
    <definedName name="EES050_F_ISVISOKitasNetraukiamasI">#REF!</definedName>
    <definedName name="EES050_F_ISVISOKitoNetraukiamoI">#REF!</definedName>
    <definedName name="EES050_F_ISVISOKitoNetraukiamoI2">#REF!</definedName>
    <definedName name="EES050_F_ISVISONenenaudojamoTurto">#REF!</definedName>
    <definedName name="EES050_F_ISVISONenenaudojamoTurtoA">#REF!</definedName>
    <definedName name="EES050_F_ISVISONenenaudojamoTurtoB">#REF!</definedName>
    <definedName name="EES050_F_ISVISONenenaudojamoTurtoC">#REF!</definedName>
    <definedName name="EES050_F_ISVISONesuderintosVertes">#REF!</definedName>
    <definedName name="EES050_F_ISVISONesuderintosVertesA">#REF!</definedName>
    <definedName name="EES050_F_ISVISONesuderintosVertesB">#REF!</definedName>
    <definedName name="EES050_F_ISVISONesuderintosVertesC">#REF!</definedName>
    <definedName name="EES050_F_ISVISONuoImonesLesomis">#REF!</definedName>
    <definedName name="EES050_F_ISVISONuoPerkainotoTurto">#REF!</definedName>
    <definedName name="EES050_F_ISVISONuoPerkainotoTurtoA">#REF!</definedName>
    <definedName name="EES050_F_ISVISONuoPerkainotoTurtoB">#REF!</definedName>
    <definedName name="EES050_F_ISVISONuoRAB">#REF!</definedName>
    <definedName name="EES050_F_ISVISONuoRAB2">#REF!</definedName>
    <definedName name="EES050_F_ISVISOPerkainotoTurtoVerte">#REF!</definedName>
    <definedName name="EES050_F_ISVISOVartotjuImokos">#REF!</definedName>
    <definedName name="EES050_F_ISVISOVartotojuImokos">#REF!</definedName>
    <definedName name="EES050_F_ISVISOVartotojuImokos2">#REF!</definedName>
    <definedName name="EES050_F_ISVISOVartotojuLesos">#REF!</definedName>
    <definedName name="EES050_F_ISVISOVertesPasikeitimasDel">#REF!</definedName>
    <definedName name="EES050_F_ISVISOVISOIS">#REF!</definedName>
    <definedName name="EES050_F_ISVISOVISOIS2">#REF!</definedName>
    <definedName name="EES050_F_ISVISOVISOIS3">#REF!</definedName>
    <definedName name="EES050_F_ISVISOVISOIS4">#REF!</definedName>
    <definedName name="EES050_F_ISVISOVISOIS5">#REF!</definedName>
    <definedName name="EES050_F_ISVISOVISOIS6">#REF!</definedName>
    <definedName name="EES050_F_ISVISOVISOIS7">#REF!</definedName>
    <definedName name="EES050_F_IterptiInvesticiniTurta2DotacijuSubsidijuES">#REF!</definedName>
    <definedName name="EES050_F_IterptiInvesticiniTurta2DotacijuSubsidijuESA">#REF!</definedName>
    <definedName name="EES050_F_IterptiInvesticiniTurta2DotacijuSubsidijuESB">#REF!</definedName>
    <definedName name="EES050_F_IterptiInvesticiniTurta2DotacijuSubsidijuESC">#REF!</definedName>
    <definedName name="EES050_F_IterptiInvesticiniTurta2ImonesLesomis">#REF!</definedName>
    <definedName name="EES050_F_IterptiInvesticiniTurta2ImonesLesomisSukurto">#REF!</definedName>
    <definedName name="EES050_F_IterptiInvesticiniTurta2ImonesLesomisSukurto2">#REF!</definedName>
    <definedName name="EES050_F_IterptiInvesticiniTurta2ItraukiamasIRAB">#REF!</definedName>
    <definedName name="EES050_F_IterptiInvesticiniTurta2KitasNetraukiamasI">#REF!</definedName>
    <definedName name="EES050_F_IterptiInvesticiniTurta2KitoNetraukiamoI">#REF!</definedName>
    <definedName name="EES050_F_IterptiInvesticiniTurta2KitoNetraukiamoI2">#REF!</definedName>
    <definedName name="EES050_F_IterptiInvesticiniTurta2NenenaudojamoTurto">#REF!</definedName>
    <definedName name="EES050_F_IterptiInvesticiniTurta2NenenaudojamoTurtoA">#REF!</definedName>
    <definedName name="EES050_F_IterptiInvesticiniTurta2NenenaudojamoTurtoB">#REF!</definedName>
    <definedName name="EES050_F_IterptiInvesticiniTurta2NenenaudojamoTurtoC">#REF!</definedName>
    <definedName name="EES050_F_IterptiInvesticiniTurta2NesuderintosVertes">#REF!</definedName>
    <definedName name="EES050_F_IterptiInvesticiniTurta2NesuderintosVertesA">#REF!</definedName>
    <definedName name="EES050_F_IterptiInvesticiniTurta2NesuderintosVertesB">#REF!</definedName>
    <definedName name="EES050_F_IterptiInvesticiniTurta2NesuderintosVertesC">#REF!</definedName>
    <definedName name="EES050_F_IterptiInvesticiniTurta2NuoImonesLesomis">#REF!</definedName>
    <definedName name="EES050_F_IterptiInvesticiniTurta2NuoPerkainotoTurto">#REF!</definedName>
    <definedName name="EES050_F_IterptiInvesticiniTurta2NuoPerkainotoTurtoA">#REF!</definedName>
    <definedName name="EES050_F_IterptiInvesticiniTurta2NuoPerkainotoTurtoB">#REF!</definedName>
    <definedName name="EES050_F_IterptiInvesticiniTurta2NuoRAB">#REF!</definedName>
    <definedName name="EES050_F_IterptiInvesticiniTurta2NuoRAB2">#REF!</definedName>
    <definedName name="EES050_F_IterptiInvesticiniTurta2PerkainotoTurtoVerte">#REF!</definedName>
    <definedName name="EES050_F_IterptiInvesticiniTurta2VartotjuImokos">#REF!</definedName>
    <definedName name="EES050_F_IterptiInvesticiniTurta2VartotojuImokos">#REF!</definedName>
    <definedName name="EES050_F_IterptiInvesticiniTurta2VartotojuImokos2">#REF!</definedName>
    <definedName name="EES050_F_IterptiInvesticiniTurta2VartotojuLesos">#REF!</definedName>
    <definedName name="EES050_F_IterptiInvesticiniTurta2VertesPasikeitimasDel">#REF!</definedName>
    <definedName name="EES050_F_IterptiInvesticiniTurta2VISOIS">#REF!</definedName>
    <definedName name="EES050_F_IterptiInvesticiniTurta2VISOIS2">#REF!</definedName>
    <definedName name="EES050_F_IterptiInvesticiniTurta2VISOIS3">#REF!</definedName>
    <definedName name="EES050_F_IterptiInvesticiniTurta2VISOIS4">#REF!</definedName>
    <definedName name="EES050_F_IterptiInvesticiniTurta2VISOIS5">#REF!</definedName>
    <definedName name="EES050_F_IterptiInvesticiniTurta2VISOIS6">#REF!</definedName>
    <definedName name="EES050_F_IterptiInvesticiniTurta2VISOIS7">#REF!</definedName>
    <definedName name="EES050_F_IterptiInvesticiniTurta3DotacijuSubsidijuES">#REF!</definedName>
    <definedName name="EES050_F_IterptiInvesticiniTurta3DotacijuSubsidijuESA">#REF!</definedName>
    <definedName name="EES050_F_IterptiInvesticiniTurta3DotacijuSubsidijuESB">#REF!</definedName>
    <definedName name="EES050_F_IterptiInvesticiniTurta3DotacijuSubsidijuESC">#REF!</definedName>
    <definedName name="EES050_F_IterptiInvesticiniTurta3ImonesLesomis">#REF!</definedName>
    <definedName name="EES050_F_IterptiInvesticiniTurta3ImonesLesomisSukurto">#REF!</definedName>
    <definedName name="EES050_F_IterptiInvesticiniTurta3ImonesLesomisSukurto2">#REF!</definedName>
    <definedName name="EES050_F_IterptiInvesticiniTurta3ItraukiamasIRAB">#REF!</definedName>
    <definedName name="EES050_F_IterptiInvesticiniTurta3KitasNetraukiamasI">#REF!</definedName>
    <definedName name="EES050_F_IterptiInvesticiniTurta3KitoNetraukiamoI">#REF!</definedName>
    <definedName name="EES050_F_IterptiInvesticiniTurta3KitoNetraukiamoI2">#REF!</definedName>
    <definedName name="EES050_F_IterptiInvesticiniTurta3NenenaudojamoTurto">#REF!</definedName>
    <definedName name="EES050_F_IterptiInvesticiniTurta3NenenaudojamoTurtoA">#REF!</definedName>
    <definedName name="EES050_F_IterptiInvesticiniTurta3NenenaudojamoTurtoB">#REF!</definedName>
    <definedName name="EES050_F_IterptiInvesticiniTurta3NenenaudojamoTurtoC">#REF!</definedName>
    <definedName name="EES050_F_IterptiInvesticiniTurta3NesuderintosVertes">#REF!</definedName>
    <definedName name="EES050_F_IterptiInvesticiniTurta3NesuderintosVertesA">#REF!</definedName>
    <definedName name="EES050_F_IterptiInvesticiniTurta3NesuderintosVertesB">#REF!</definedName>
    <definedName name="EES050_F_IterptiInvesticiniTurta3NesuderintosVertesC">#REF!</definedName>
    <definedName name="EES050_F_IterptiInvesticiniTurta3NuoImonesLesomis">#REF!</definedName>
    <definedName name="EES050_F_IterptiInvesticiniTurta3NuoPerkainotoTurto">#REF!</definedName>
    <definedName name="EES050_F_IterptiInvesticiniTurta3NuoPerkainotoTurtoA">#REF!</definedName>
    <definedName name="EES050_F_IterptiInvesticiniTurta3NuoPerkainotoTurtoB">#REF!</definedName>
    <definedName name="EES050_F_IterptiInvesticiniTurta3NuoRAB">#REF!</definedName>
    <definedName name="EES050_F_IterptiInvesticiniTurta3NuoRAB2">#REF!</definedName>
    <definedName name="EES050_F_IterptiInvesticiniTurta3PerkainotoTurtoVerte">#REF!</definedName>
    <definedName name="EES050_F_IterptiInvesticiniTurta3VartotjuImokos">#REF!</definedName>
    <definedName name="EES050_F_IterptiInvesticiniTurta3VartotojuImokos">#REF!</definedName>
    <definedName name="EES050_F_IterptiInvesticiniTurta3VartotojuImokos2">#REF!</definedName>
    <definedName name="EES050_F_IterptiInvesticiniTurta3VartotojuLesos">#REF!</definedName>
    <definedName name="EES050_F_IterptiInvesticiniTurta3VertesPasikeitimasDel">#REF!</definedName>
    <definedName name="EES050_F_IterptiInvesticiniTurta3VISOIS">#REF!</definedName>
    <definedName name="EES050_F_IterptiInvesticiniTurta3VISOIS2">#REF!</definedName>
    <definedName name="EES050_F_IterptiInvesticiniTurta3VISOIS3">#REF!</definedName>
    <definedName name="EES050_F_IterptiInvesticiniTurta3VISOIS4">#REF!</definedName>
    <definedName name="EES050_F_IterptiInvesticiniTurta3VISOIS5">#REF!</definedName>
    <definedName name="EES050_F_IterptiInvesticiniTurta3VISOIS6">#REF!</definedName>
    <definedName name="EES050_F_IterptiInvesticiniTurta3VISOIS7">#REF!</definedName>
    <definedName name="EES050_F_IterptiInvesticiniTurta4DotacijuSubsidijuES">#REF!</definedName>
    <definedName name="EES050_F_IterptiInvesticiniTurta4DotacijuSubsidijuESA">#REF!</definedName>
    <definedName name="EES050_F_IterptiInvesticiniTurta4DotacijuSubsidijuESB">#REF!</definedName>
    <definedName name="EES050_F_IterptiInvesticiniTurta4DotacijuSubsidijuESC">#REF!</definedName>
    <definedName name="EES050_F_IterptiInvesticiniTurta4ImonesLesomis">#REF!</definedName>
    <definedName name="EES050_F_IterptiInvesticiniTurta4ImonesLesomisSukurto">#REF!</definedName>
    <definedName name="EES050_F_IterptiInvesticiniTurta4ImonesLesomisSukurto2">#REF!</definedName>
    <definedName name="EES050_F_IterptiInvesticiniTurta4ItraukiamasIRAB">#REF!</definedName>
    <definedName name="EES050_F_IterptiInvesticiniTurta4KitasNetraukiamasI">#REF!</definedName>
    <definedName name="EES050_F_IterptiInvesticiniTurta4KitoNetraukiamoI">#REF!</definedName>
    <definedName name="EES050_F_IterptiInvesticiniTurta4KitoNetraukiamoI2">#REF!</definedName>
    <definedName name="EES050_F_IterptiInvesticiniTurta4NenenaudojamoTurto">#REF!</definedName>
    <definedName name="EES050_F_IterptiInvesticiniTurta4NenenaudojamoTurtoA">#REF!</definedName>
    <definedName name="EES050_F_IterptiInvesticiniTurta4NenenaudojamoTurtoB">#REF!</definedName>
    <definedName name="EES050_F_IterptiInvesticiniTurta4NenenaudojamoTurtoC">#REF!</definedName>
    <definedName name="EES050_F_IterptiInvesticiniTurta4NesuderintosVertes">#REF!</definedName>
    <definedName name="EES050_F_IterptiInvesticiniTurta4NesuderintosVertesA">#REF!</definedName>
    <definedName name="EES050_F_IterptiInvesticiniTurta4NesuderintosVertesB">#REF!</definedName>
    <definedName name="EES050_F_IterptiInvesticiniTurta4NesuderintosVertesC">#REF!</definedName>
    <definedName name="EES050_F_IterptiInvesticiniTurta4NuoImonesLesomis">#REF!</definedName>
    <definedName name="EES050_F_IterptiInvesticiniTurta4NuoPerkainotoTurto">#REF!</definedName>
    <definedName name="EES050_F_IterptiInvesticiniTurta4NuoPerkainotoTurtoA">#REF!</definedName>
    <definedName name="EES050_F_IterptiInvesticiniTurta4NuoPerkainotoTurtoB">#REF!</definedName>
    <definedName name="EES050_F_IterptiInvesticiniTurta4NuoRAB">#REF!</definedName>
    <definedName name="EES050_F_IterptiInvesticiniTurta4NuoRAB2">#REF!</definedName>
    <definedName name="EES050_F_IterptiInvesticiniTurta4PerkainotoTurtoVerte">#REF!</definedName>
    <definedName name="EES050_F_IterptiInvesticiniTurta4VartotjuImokos">#REF!</definedName>
    <definedName name="EES050_F_IterptiInvesticiniTurta4VartotojuImokos">#REF!</definedName>
    <definedName name="EES050_F_IterptiInvesticiniTurta4VartotojuImokos2">#REF!</definedName>
    <definedName name="EES050_F_IterptiInvesticiniTurta4VartotojuLesos">#REF!</definedName>
    <definedName name="EES050_F_IterptiInvesticiniTurta4VertesPasikeitimasDel">#REF!</definedName>
    <definedName name="EES050_F_IterptiInvesticiniTurta4VISOIS">#REF!</definedName>
    <definedName name="EES050_F_IterptiInvesticiniTurta4VISOIS2">#REF!</definedName>
    <definedName name="EES050_F_IterptiInvesticiniTurta4VISOIS3">#REF!</definedName>
    <definedName name="EES050_F_IterptiInvesticiniTurta4VISOIS4">#REF!</definedName>
    <definedName name="EES050_F_IterptiInvesticiniTurta4VISOIS5">#REF!</definedName>
    <definedName name="EES050_F_IterptiInvesticiniTurta4VISOIS6">#REF!</definedName>
    <definedName name="EES050_F_IterptiInvesticiniTurta4VISOIS7">#REF!</definedName>
    <definedName name="EES050_F_IterptiInvesticiniTurta5DotacijuSubsidijuES">#REF!</definedName>
    <definedName name="EES050_F_IterptiInvesticiniTurta5DotacijuSubsidijuESA">#REF!</definedName>
    <definedName name="EES050_F_IterptiInvesticiniTurta5DotacijuSubsidijuESB">#REF!</definedName>
    <definedName name="EES050_F_IterptiInvesticiniTurta5DotacijuSubsidijuESC">#REF!</definedName>
    <definedName name="EES050_F_IterptiInvesticiniTurta5ImonesLesomis">#REF!</definedName>
    <definedName name="EES050_F_IterptiInvesticiniTurta5ImonesLesomisSukurto">#REF!</definedName>
    <definedName name="EES050_F_IterptiInvesticiniTurta5ImonesLesomisSukurto2">#REF!</definedName>
    <definedName name="EES050_F_IterptiInvesticiniTurta5ItraukiamasIRAB">#REF!</definedName>
    <definedName name="EES050_F_IterptiInvesticiniTurta5KitasNetraukiamasI">#REF!</definedName>
    <definedName name="EES050_F_IterptiInvesticiniTurta5KitoNetraukiamoI">#REF!</definedName>
    <definedName name="EES050_F_IterptiInvesticiniTurta5KitoNetraukiamoI2">#REF!</definedName>
    <definedName name="EES050_F_IterptiInvesticiniTurta5NenenaudojamoTurto">#REF!</definedName>
    <definedName name="EES050_F_IterptiInvesticiniTurta5NenenaudojamoTurtoA">#REF!</definedName>
    <definedName name="EES050_F_IterptiInvesticiniTurta5NenenaudojamoTurtoB">#REF!</definedName>
    <definedName name="EES050_F_IterptiInvesticiniTurta5NenenaudojamoTurtoC">#REF!</definedName>
    <definedName name="EES050_F_IterptiInvesticiniTurta5NesuderintosVertes">#REF!</definedName>
    <definedName name="EES050_F_IterptiInvesticiniTurta5NesuderintosVertesA">#REF!</definedName>
    <definedName name="EES050_F_IterptiInvesticiniTurta5NesuderintosVertesB">#REF!</definedName>
    <definedName name="EES050_F_IterptiInvesticiniTurta5NesuderintosVertesC">#REF!</definedName>
    <definedName name="EES050_F_IterptiInvesticiniTurta5NuoImonesLesomis">#REF!</definedName>
    <definedName name="EES050_F_IterptiInvesticiniTurta5NuoPerkainotoTurto">#REF!</definedName>
    <definedName name="EES050_F_IterptiInvesticiniTurta5NuoPerkainotoTurtoA">#REF!</definedName>
    <definedName name="EES050_F_IterptiInvesticiniTurta5NuoPerkainotoTurtoB">#REF!</definedName>
    <definedName name="EES050_F_IterptiInvesticiniTurta5NuoRAB">#REF!</definedName>
    <definedName name="EES050_F_IterptiInvesticiniTurta5NuoRAB2">#REF!</definedName>
    <definedName name="EES050_F_IterptiInvesticiniTurta5PerkainotoTurtoVerte">#REF!</definedName>
    <definedName name="EES050_F_IterptiInvesticiniTurta5VartotjuImokos">#REF!</definedName>
    <definedName name="EES050_F_IterptiInvesticiniTurta5VartotojuImokos">#REF!</definedName>
    <definedName name="EES050_F_IterptiInvesticiniTurta5VartotojuImokos2">#REF!</definedName>
    <definedName name="EES050_F_IterptiInvesticiniTurta5VartotojuLesos">#REF!</definedName>
    <definedName name="EES050_F_IterptiInvesticiniTurta5VertesPasikeitimasDel">#REF!</definedName>
    <definedName name="EES050_F_IterptiInvesticiniTurta5VISOIS">#REF!</definedName>
    <definedName name="EES050_F_IterptiInvesticiniTurta5VISOIS2">#REF!</definedName>
    <definedName name="EES050_F_IterptiInvesticiniTurta5VISOIS3">#REF!</definedName>
    <definedName name="EES050_F_IterptiInvesticiniTurta5VISOIS4">#REF!</definedName>
    <definedName name="EES050_F_IterptiInvesticiniTurta5VISOIS5">#REF!</definedName>
    <definedName name="EES050_F_IterptiInvesticiniTurta5VISOIS6">#REF!</definedName>
    <definedName name="EES050_F_IterptiInvesticiniTurta5VISOIS7">#REF!</definedName>
    <definedName name="EES050_F_IterptiInvesticiniTurtaDotacijuSubsidijuES">#REF!</definedName>
    <definedName name="EES050_F_IterptiInvesticiniTurtaDotacijuSubsidijuESA">#REF!</definedName>
    <definedName name="EES050_F_IterptiInvesticiniTurtaDotacijuSubsidijuESB">#REF!</definedName>
    <definedName name="EES050_F_IterptiInvesticiniTurtaDotacijuSubsidijuESC">#REF!</definedName>
    <definedName name="EES050_F_IterptiInvesticiniTurtaImonesLesomis">#REF!</definedName>
    <definedName name="EES050_F_IterptiInvesticiniTurtaImonesLesomisSukurto">#REF!</definedName>
    <definedName name="EES050_F_IterptiInvesticiniTurtaImonesLesomisSukurto2">#REF!</definedName>
    <definedName name="EES050_F_IterptiInvesticiniTurtaItraukiamasIRAB">#REF!</definedName>
    <definedName name="EES050_F_IterptiInvesticiniTurtaKitasNetraukiamasI">#REF!</definedName>
    <definedName name="EES050_F_IterptiInvesticiniTurtaKitoNetraukiamoI">#REF!</definedName>
    <definedName name="EES050_F_IterptiInvesticiniTurtaKitoNetraukiamoI2">#REF!</definedName>
    <definedName name="EES050_F_IterptiInvesticiniTurtaNenenaudojamoTurto">#REF!</definedName>
    <definedName name="EES050_F_IterptiInvesticiniTurtaNenenaudojamoTurtoA">#REF!</definedName>
    <definedName name="EES050_F_IterptiInvesticiniTurtaNenenaudojamoTurtoB">#REF!</definedName>
    <definedName name="EES050_F_IterptiInvesticiniTurtaNenenaudojamoTurtoC">#REF!</definedName>
    <definedName name="EES050_F_IterptiInvesticiniTurtaNesuderintosVertes">#REF!</definedName>
    <definedName name="EES050_F_IterptiInvesticiniTurtaNesuderintosVertesA">#REF!</definedName>
    <definedName name="EES050_F_IterptiInvesticiniTurtaNesuderintosVertesB">#REF!</definedName>
    <definedName name="EES050_F_IterptiInvesticiniTurtaNesuderintosVertesC">#REF!</definedName>
    <definedName name="EES050_F_IterptiInvesticiniTurtaNuoImonesLesomis">#REF!</definedName>
    <definedName name="EES050_F_IterptiInvesticiniTurtaNuoPerkainotoTurto">#REF!</definedName>
    <definedName name="EES050_F_IterptiInvesticiniTurtaNuoPerkainotoTurtoA">#REF!</definedName>
    <definedName name="EES050_F_IterptiInvesticiniTurtaNuoPerkainotoTurtoB">#REF!</definedName>
    <definedName name="EES050_F_IterptiInvesticiniTurtaNuoRAB">#REF!</definedName>
    <definedName name="EES050_F_IterptiInvesticiniTurtaNuoRAB2">#REF!</definedName>
    <definedName name="EES050_F_IterptiInvesticiniTurtaPerkainotoTurtoVerte">#REF!</definedName>
    <definedName name="EES050_F_IterptiInvesticiniTurtaVartotjuImokos">#REF!</definedName>
    <definedName name="EES050_F_IterptiInvesticiniTurtaVartotojuImokos">#REF!</definedName>
    <definedName name="EES050_F_IterptiInvesticiniTurtaVartotojuImokos2">#REF!</definedName>
    <definedName name="EES050_F_IterptiInvesticiniTurtaVartotojuLesos">#REF!</definedName>
    <definedName name="EES050_F_IterptiInvesticiniTurtaVertesPasikeitimasDel">#REF!</definedName>
    <definedName name="EES050_F_IterptiInvesticiniTurtaVISOIS">#REF!</definedName>
    <definedName name="EES050_F_IterptiInvesticiniTurtaVISOIS2">#REF!</definedName>
    <definedName name="EES050_F_IterptiInvesticiniTurtaVISOIS3">#REF!</definedName>
    <definedName name="EES050_F_IterptiInvesticiniTurtaVISOIS4">#REF!</definedName>
    <definedName name="EES050_F_IterptiInvesticiniTurtaVISOIS5">#REF!</definedName>
    <definedName name="EES050_F_IterptiInvesticiniTurtaVISOIS6">#REF!</definedName>
    <definedName name="EES050_F_IterptiInvesticiniTurtaVISOIS7">#REF!</definedName>
    <definedName name="EES050_F_IterptiKitaIlgalaiki2DotacijuSubsidijuES">#REF!</definedName>
    <definedName name="EES050_F_IterptiKitaIlgalaiki2DotacijuSubsidijuESA">#REF!</definedName>
    <definedName name="EES050_F_IterptiKitaIlgalaiki2DotacijuSubsidijuESB">#REF!</definedName>
    <definedName name="EES050_F_IterptiKitaIlgalaiki2DotacijuSubsidijuESC">#REF!</definedName>
    <definedName name="EES050_F_IterptiKitaIlgalaiki2ImonesLesomis">#REF!</definedName>
    <definedName name="EES050_F_IterptiKitaIlgalaiki2ImonesLesomisSukurto">#REF!</definedName>
    <definedName name="EES050_F_IterptiKitaIlgalaiki2ImonesLesomisSukurto2">#REF!</definedName>
    <definedName name="EES050_F_IterptiKitaIlgalaiki2ItraukiamasIRAB">#REF!</definedName>
    <definedName name="EES050_F_IterptiKitaIlgalaiki2KitasNetraukiamasI">#REF!</definedName>
    <definedName name="EES050_F_IterptiKitaIlgalaiki2KitoNetraukiamoI">#REF!</definedName>
    <definedName name="EES050_F_IterptiKitaIlgalaiki2KitoNetraukiamoI2">#REF!</definedName>
    <definedName name="EES050_F_IterptiKitaIlgalaiki2NenenaudojamoTurto">#REF!</definedName>
    <definedName name="EES050_F_IterptiKitaIlgalaiki2NenenaudojamoTurtoA">#REF!</definedName>
    <definedName name="EES050_F_IterptiKitaIlgalaiki2NenenaudojamoTurtoB">#REF!</definedName>
    <definedName name="EES050_F_IterptiKitaIlgalaiki2NenenaudojamoTurtoC">#REF!</definedName>
    <definedName name="EES050_F_IterptiKitaIlgalaiki2NesuderintosVertes">#REF!</definedName>
    <definedName name="EES050_F_IterptiKitaIlgalaiki2NesuderintosVertesA">#REF!</definedName>
    <definedName name="EES050_F_IterptiKitaIlgalaiki2NesuderintosVertesB">#REF!</definedName>
    <definedName name="EES050_F_IterptiKitaIlgalaiki2NesuderintosVertesC">#REF!</definedName>
    <definedName name="EES050_F_IterptiKitaIlgalaiki2NuoImonesLesomis">#REF!</definedName>
    <definedName name="EES050_F_IterptiKitaIlgalaiki2NuoPerkainotoTurto">#REF!</definedName>
    <definedName name="EES050_F_IterptiKitaIlgalaiki2NuoPerkainotoTurtoA">#REF!</definedName>
    <definedName name="EES050_F_IterptiKitaIlgalaiki2NuoPerkainotoTurtoB">#REF!</definedName>
    <definedName name="EES050_F_IterptiKitaIlgalaiki2NuoRAB">#REF!</definedName>
    <definedName name="EES050_F_IterptiKitaIlgalaiki2NuoRAB2">#REF!</definedName>
    <definedName name="EES050_F_IterptiKitaIlgalaiki2PerkainotoTurtoVerte">#REF!</definedName>
    <definedName name="EES050_F_IterptiKitaIlgalaiki2VartotjuImokos">#REF!</definedName>
    <definedName name="EES050_F_IterptiKitaIlgalaiki2VartotojuImokos">#REF!</definedName>
    <definedName name="EES050_F_IterptiKitaIlgalaiki2VartotojuImokos2">#REF!</definedName>
    <definedName name="EES050_F_IterptiKitaIlgalaiki2VartotojuLesos">#REF!</definedName>
    <definedName name="EES050_F_IterptiKitaIlgalaiki2VertesPasikeitimasDel">#REF!</definedName>
    <definedName name="EES050_F_IterptiKitaIlgalaiki2VISOIS">#REF!</definedName>
    <definedName name="EES050_F_IterptiKitaIlgalaiki2VISOIS2">#REF!</definedName>
    <definedName name="EES050_F_IterptiKitaIlgalaiki2VISOIS3">#REF!</definedName>
    <definedName name="EES050_F_IterptiKitaIlgalaiki2VISOIS4">#REF!</definedName>
    <definedName name="EES050_F_IterptiKitaIlgalaiki2VISOIS5">#REF!</definedName>
    <definedName name="EES050_F_IterptiKitaIlgalaiki2VISOIS6">#REF!</definedName>
    <definedName name="EES050_F_IterptiKitaIlgalaiki2VISOIS7">#REF!</definedName>
    <definedName name="EES050_F_IterptiKitaIlgalaiki3DotacijuSubsidijuES">#REF!</definedName>
    <definedName name="EES050_F_IterptiKitaIlgalaiki3DotacijuSubsidijuESA">#REF!</definedName>
    <definedName name="EES050_F_IterptiKitaIlgalaiki3DotacijuSubsidijuESB">#REF!</definedName>
    <definedName name="EES050_F_IterptiKitaIlgalaiki3DotacijuSubsidijuESC">#REF!</definedName>
    <definedName name="EES050_F_IterptiKitaIlgalaiki3ImonesLesomis">#REF!</definedName>
    <definedName name="EES050_F_IterptiKitaIlgalaiki3ImonesLesomisSukurto">#REF!</definedName>
    <definedName name="EES050_F_IterptiKitaIlgalaiki3ImonesLesomisSukurto2">#REF!</definedName>
    <definedName name="EES050_F_IterptiKitaIlgalaiki3ItraukiamasIRAB">#REF!</definedName>
    <definedName name="EES050_F_IterptiKitaIlgalaiki3KitasNetraukiamasI">#REF!</definedName>
    <definedName name="EES050_F_IterptiKitaIlgalaiki3KitoNetraukiamoI">#REF!</definedName>
    <definedName name="EES050_F_IterptiKitaIlgalaiki3KitoNetraukiamoI2">#REF!</definedName>
    <definedName name="EES050_F_IterptiKitaIlgalaiki3NenenaudojamoTurto">#REF!</definedName>
    <definedName name="EES050_F_IterptiKitaIlgalaiki3NenenaudojamoTurtoA">#REF!</definedName>
    <definedName name="EES050_F_IterptiKitaIlgalaiki3NenenaudojamoTurtoB">#REF!</definedName>
    <definedName name="EES050_F_IterptiKitaIlgalaiki3NenenaudojamoTurtoC">#REF!</definedName>
    <definedName name="EES050_F_IterptiKitaIlgalaiki3NesuderintosVertes">#REF!</definedName>
    <definedName name="EES050_F_IterptiKitaIlgalaiki3NesuderintosVertesA">#REF!</definedName>
    <definedName name="EES050_F_IterptiKitaIlgalaiki3NesuderintosVertesB">#REF!</definedName>
    <definedName name="EES050_F_IterptiKitaIlgalaiki3NesuderintosVertesC">#REF!</definedName>
    <definedName name="EES050_F_IterptiKitaIlgalaiki3NuoImonesLesomis">#REF!</definedName>
    <definedName name="EES050_F_IterptiKitaIlgalaiki3NuoPerkainotoTurto">#REF!</definedName>
    <definedName name="EES050_F_IterptiKitaIlgalaiki3NuoPerkainotoTurtoA">#REF!</definedName>
    <definedName name="EES050_F_IterptiKitaIlgalaiki3NuoPerkainotoTurtoB">#REF!</definedName>
    <definedName name="EES050_F_IterptiKitaIlgalaiki3NuoRAB">#REF!</definedName>
    <definedName name="EES050_F_IterptiKitaIlgalaiki3NuoRAB2">#REF!</definedName>
    <definedName name="EES050_F_IterptiKitaIlgalaiki3PerkainotoTurtoVerte">#REF!</definedName>
    <definedName name="EES050_F_IterptiKitaIlgalaiki3VartotjuImokos">#REF!</definedName>
    <definedName name="EES050_F_IterptiKitaIlgalaiki3VartotojuImokos">#REF!</definedName>
    <definedName name="EES050_F_IterptiKitaIlgalaiki3VartotojuImokos2">#REF!</definedName>
    <definedName name="EES050_F_IterptiKitaIlgalaiki3VartotojuLesos">#REF!</definedName>
    <definedName name="EES050_F_IterptiKitaIlgalaiki3VertesPasikeitimasDel">#REF!</definedName>
    <definedName name="EES050_F_IterptiKitaIlgalaiki3VISOIS">#REF!</definedName>
    <definedName name="EES050_F_IterptiKitaIlgalaiki3VISOIS2">#REF!</definedName>
    <definedName name="EES050_F_IterptiKitaIlgalaiki3VISOIS3">#REF!</definedName>
    <definedName name="EES050_F_IterptiKitaIlgalaiki3VISOIS4">#REF!</definedName>
    <definedName name="EES050_F_IterptiKitaIlgalaiki3VISOIS5">#REF!</definedName>
    <definedName name="EES050_F_IterptiKitaIlgalaiki3VISOIS6">#REF!</definedName>
    <definedName name="EES050_F_IterptiKitaIlgalaiki3VISOIS7">#REF!</definedName>
    <definedName name="EES050_F_IterptiKitaIlgalaiki4DotacijuSubsidijuES">#REF!</definedName>
    <definedName name="EES050_F_IterptiKitaIlgalaiki4DotacijuSubsidijuESA">#REF!</definedName>
    <definedName name="EES050_F_IterptiKitaIlgalaiki4DotacijuSubsidijuESB">#REF!</definedName>
    <definedName name="EES050_F_IterptiKitaIlgalaiki4DotacijuSubsidijuESC">#REF!</definedName>
    <definedName name="EES050_F_IterptiKitaIlgalaiki4ImonesLesomis">#REF!</definedName>
    <definedName name="EES050_F_IterptiKitaIlgalaiki4ImonesLesomisSukurto">#REF!</definedName>
    <definedName name="EES050_F_IterptiKitaIlgalaiki4ImonesLesomisSukurto2">#REF!</definedName>
    <definedName name="EES050_F_IterptiKitaIlgalaiki4ItraukiamasIRAB">#REF!</definedName>
    <definedName name="EES050_F_IterptiKitaIlgalaiki4KitasNetraukiamasI">#REF!</definedName>
    <definedName name="EES050_F_IterptiKitaIlgalaiki4KitoNetraukiamoI">#REF!</definedName>
    <definedName name="EES050_F_IterptiKitaIlgalaiki4KitoNetraukiamoI2">#REF!</definedName>
    <definedName name="EES050_F_IterptiKitaIlgalaiki4NenenaudojamoTurto">#REF!</definedName>
    <definedName name="EES050_F_IterptiKitaIlgalaiki4NenenaudojamoTurtoA">#REF!</definedName>
    <definedName name="EES050_F_IterptiKitaIlgalaiki4NenenaudojamoTurtoB">#REF!</definedName>
    <definedName name="EES050_F_IterptiKitaIlgalaiki4NenenaudojamoTurtoC">#REF!</definedName>
    <definedName name="EES050_F_IterptiKitaIlgalaiki4NesuderintosVertes">#REF!</definedName>
    <definedName name="EES050_F_IterptiKitaIlgalaiki4NesuderintosVertesA">#REF!</definedName>
    <definedName name="EES050_F_IterptiKitaIlgalaiki4NesuderintosVertesB">#REF!</definedName>
    <definedName name="EES050_F_IterptiKitaIlgalaiki4NesuderintosVertesC">#REF!</definedName>
    <definedName name="EES050_F_IterptiKitaIlgalaiki4NuoImonesLesomis">#REF!</definedName>
    <definedName name="EES050_F_IterptiKitaIlgalaiki4NuoPerkainotoTurto">#REF!</definedName>
    <definedName name="EES050_F_IterptiKitaIlgalaiki4NuoPerkainotoTurtoA">#REF!</definedName>
    <definedName name="EES050_F_IterptiKitaIlgalaiki4NuoPerkainotoTurtoB">#REF!</definedName>
    <definedName name="EES050_F_IterptiKitaIlgalaiki4NuoRAB">#REF!</definedName>
    <definedName name="EES050_F_IterptiKitaIlgalaiki4NuoRAB2">#REF!</definedName>
    <definedName name="EES050_F_IterptiKitaIlgalaiki4PerkainotoTurtoVerte">#REF!</definedName>
    <definedName name="EES050_F_IterptiKitaIlgalaiki4VartotjuImokos">#REF!</definedName>
    <definedName name="EES050_F_IterptiKitaIlgalaiki4VartotojuImokos">#REF!</definedName>
    <definedName name="EES050_F_IterptiKitaIlgalaiki4VartotojuImokos2">#REF!</definedName>
    <definedName name="EES050_F_IterptiKitaIlgalaiki4VartotojuLesos">#REF!</definedName>
    <definedName name="EES050_F_IterptiKitaIlgalaiki4VertesPasikeitimasDel">#REF!</definedName>
    <definedName name="EES050_F_IterptiKitaIlgalaiki4VISOIS">#REF!</definedName>
    <definedName name="EES050_F_IterptiKitaIlgalaiki4VISOIS2">#REF!</definedName>
    <definedName name="EES050_F_IterptiKitaIlgalaiki4VISOIS3">#REF!</definedName>
    <definedName name="EES050_F_IterptiKitaIlgalaiki4VISOIS4">#REF!</definedName>
    <definedName name="EES050_F_IterptiKitaIlgalaiki4VISOIS5">#REF!</definedName>
    <definedName name="EES050_F_IterptiKitaIlgalaiki4VISOIS6">#REF!</definedName>
    <definedName name="EES050_F_IterptiKitaIlgalaiki4VISOIS7">#REF!</definedName>
    <definedName name="EES050_F_IterptiKitaIlgalaiki5DotacijuSubsidijuES">#REF!</definedName>
    <definedName name="EES050_F_IterptiKitaIlgalaiki5DotacijuSubsidijuESA">#REF!</definedName>
    <definedName name="EES050_F_IterptiKitaIlgalaiki5DotacijuSubsidijuESB">#REF!</definedName>
    <definedName name="EES050_F_IterptiKitaIlgalaiki5DotacijuSubsidijuESC">#REF!</definedName>
    <definedName name="EES050_F_IterptiKitaIlgalaiki5ImonesLesomis">#REF!</definedName>
    <definedName name="EES050_F_IterptiKitaIlgalaiki5ImonesLesomisSukurto">#REF!</definedName>
    <definedName name="EES050_F_IterptiKitaIlgalaiki5ImonesLesomisSukurto2">#REF!</definedName>
    <definedName name="EES050_F_IterptiKitaIlgalaiki5ItraukiamasIRAB">#REF!</definedName>
    <definedName name="EES050_F_IterptiKitaIlgalaiki5KitasNetraukiamasI">#REF!</definedName>
    <definedName name="EES050_F_IterptiKitaIlgalaiki5KitoNetraukiamoI">#REF!</definedName>
    <definedName name="EES050_F_IterptiKitaIlgalaiki5KitoNetraukiamoI2">#REF!</definedName>
    <definedName name="EES050_F_IterptiKitaIlgalaiki5NenenaudojamoTurto">#REF!</definedName>
    <definedName name="EES050_F_IterptiKitaIlgalaiki5NenenaudojamoTurtoA">#REF!</definedName>
    <definedName name="EES050_F_IterptiKitaIlgalaiki5NenenaudojamoTurtoB">#REF!</definedName>
    <definedName name="EES050_F_IterptiKitaIlgalaiki5NenenaudojamoTurtoC">#REF!</definedName>
    <definedName name="EES050_F_IterptiKitaIlgalaiki5NesuderintosVertes">#REF!</definedName>
    <definedName name="EES050_F_IterptiKitaIlgalaiki5NesuderintosVertesA">#REF!</definedName>
    <definedName name="EES050_F_IterptiKitaIlgalaiki5NesuderintosVertesB">#REF!</definedName>
    <definedName name="EES050_F_IterptiKitaIlgalaiki5NesuderintosVertesC">#REF!</definedName>
    <definedName name="EES050_F_IterptiKitaIlgalaiki5NuoImonesLesomis">#REF!</definedName>
    <definedName name="EES050_F_IterptiKitaIlgalaiki5NuoPerkainotoTurto">#REF!</definedName>
    <definedName name="EES050_F_IterptiKitaIlgalaiki5NuoPerkainotoTurtoA">#REF!</definedName>
    <definedName name="EES050_F_IterptiKitaIlgalaiki5NuoPerkainotoTurtoB">#REF!</definedName>
    <definedName name="EES050_F_IterptiKitaIlgalaiki5NuoRAB">#REF!</definedName>
    <definedName name="EES050_F_IterptiKitaIlgalaiki5NuoRAB2">#REF!</definedName>
    <definedName name="EES050_F_IterptiKitaIlgalaiki5PerkainotoTurtoVerte">#REF!</definedName>
    <definedName name="EES050_F_IterptiKitaIlgalaiki5VartotjuImokos">#REF!</definedName>
    <definedName name="EES050_F_IterptiKitaIlgalaiki5VartotojuImokos">#REF!</definedName>
    <definedName name="EES050_F_IterptiKitaIlgalaiki5VartotojuImokos2">#REF!</definedName>
    <definedName name="EES050_F_IterptiKitaIlgalaiki5VartotojuLesos">#REF!</definedName>
    <definedName name="EES050_F_IterptiKitaIlgalaiki5VertesPasikeitimasDel">#REF!</definedName>
    <definedName name="EES050_F_IterptiKitaIlgalaiki5VISOIS">#REF!</definedName>
    <definedName name="EES050_F_IterptiKitaIlgalaiki5VISOIS2">#REF!</definedName>
    <definedName name="EES050_F_IterptiKitaIlgalaiki5VISOIS3">#REF!</definedName>
    <definedName name="EES050_F_IterptiKitaIlgalaiki5VISOIS4">#REF!</definedName>
    <definedName name="EES050_F_IterptiKitaIlgalaiki5VISOIS5">#REF!</definedName>
    <definedName name="EES050_F_IterptiKitaIlgalaiki5VISOIS6">#REF!</definedName>
    <definedName name="EES050_F_IterptiKitaIlgalaiki5VISOIS7">#REF!</definedName>
    <definedName name="EES050_F_IterptiKitaIlgalaikiDotacijuSubsidijuES">#REF!</definedName>
    <definedName name="EES050_F_IterptiKitaIlgalaikiDotacijuSubsidijuESA">#REF!</definedName>
    <definedName name="EES050_F_IterptiKitaIlgalaikiDotacijuSubsidijuESB">#REF!</definedName>
    <definedName name="EES050_F_IterptiKitaIlgalaikiDotacijuSubsidijuESC">#REF!</definedName>
    <definedName name="EES050_F_IterptiKitaIlgalaikiImonesLesomis">#REF!</definedName>
    <definedName name="EES050_F_IterptiKitaIlgalaikiImonesLesomisSukurto">#REF!</definedName>
    <definedName name="EES050_F_IterptiKitaIlgalaikiImonesLesomisSukurto2">#REF!</definedName>
    <definedName name="EES050_F_IterptiKitaIlgalaikiItraukiamasIRAB">#REF!</definedName>
    <definedName name="EES050_F_IterptiKitaIlgalaikiKitasNetraukiamasI">#REF!</definedName>
    <definedName name="EES050_F_IterptiKitaIlgalaikiKitoNetraukiamoI">#REF!</definedName>
    <definedName name="EES050_F_IterptiKitaIlgalaikiKitoNetraukiamoI2">#REF!</definedName>
    <definedName name="EES050_F_IterptiKitaIlgalaikiNenenaudojamoTurto">#REF!</definedName>
    <definedName name="EES050_F_IterptiKitaIlgalaikiNenenaudojamoTurtoA">#REF!</definedName>
    <definedName name="EES050_F_IterptiKitaIlgalaikiNenenaudojamoTurtoB">#REF!</definedName>
    <definedName name="EES050_F_IterptiKitaIlgalaikiNenenaudojamoTurtoC">#REF!</definedName>
    <definedName name="EES050_F_IterptiKitaIlgalaikiNesuderintosVertes">#REF!</definedName>
    <definedName name="EES050_F_IterptiKitaIlgalaikiNesuderintosVertesA">#REF!</definedName>
    <definedName name="EES050_F_IterptiKitaIlgalaikiNesuderintosVertesB">#REF!</definedName>
    <definedName name="EES050_F_IterptiKitaIlgalaikiNesuderintosVertesC">#REF!</definedName>
    <definedName name="EES050_F_IterptiKitaIlgalaikiNuoImonesLesomis">#REF!</definedName>
    <definedName name="EES050_F_IterptiKitaIlgalaikiNuoPerkainotoTurto">#REF!</definedName>
    <definedName name="EES050_F_IterptiKitaIlgalaikiNuoPerkainotoTurtoA">#REF!</definedName>
    <definedName name="EES050_F_IterptiKitaIlgalaikiNuoPerkainotoTurtoB">#REF!</definedName>
    <definedName name="EES050_F_IterptiKitaIlgalaikiNuoRAB">#REF!</definedName>
    <definedName name="EES050_F_IterptiKitaIlgalaikiNuoRAB2">#REF!</definedName>
    <definedName name="EES050_F_IterptiKitaIlgalaikiPerkainotoTurtoVerte">#REF!</definedName>
    <definedName name="EES050_F_IterptiKitaIlgalaikiVartotjuImokos">#REF!</definedName>
    <definedName name="EES050_F_IterptiKitaIlgalaikiVartotojuImokos">#REF!</definedName>
    <definedName name="EES050_F_IterptiKitaIlgalaikiVartotojuImokos2">#REF!</definedName>
    <definedName name="EES050_F_IterptiKitaIlgalaikiVartotojuLesos">#REF!</definedName>
    <definedName name="EES050_F_IterptiKitaIlgalaikiVertesPasikeitimasDel">#REF!</definedName>
    <definedName name="EES050_F_IterptiKitaIlgalaikiVISOIS">#REF!</definedName>
    <definedName name="EES050_F_IterptiKitaIlgalaikiVISOIS2">#REF!</definedName>
    <definedName name="EES050_F_IterptiKitaIlgalaikiVISOIS3">#REF!</definedName>
    <definedName name="EES050_F_IterptiKitaIlgalaikiVISOIS4">#REF!</definedName>
    <definedName name="EES050_F_IterptiKitaIlgalaikiVISOIS5">#REF!</definedName>
    <definedName name="EES050_F_IterptiKitaIlgalaikiVISOIS6">#REF!</definedName>
    <definedName name="EES050_F_IterptiKitaIlgalaikiVISOIS7">#REF!</definedName>
    <definedName name="EES050_F_IterptiKitaMaterialuji2DotacijuSubsidijuES">#REF!</definedName>
    <definedName name="EES050_F_IterptiKitaMaterialuji2DotacijuSubsidijuESA">#REF!</definedName>
    <definedName name="EES050_F_IterptiKitaMaterialuji2DotacijuSubsidijuESB">#REF!</definedName>
    <definedName name="EES050_F_IterptiKitaMaterialuji2DotacijuSubsidijuESC">#REF!</definedName>
    <definedName name="EES050_F_IterptiKitaMaterialuji2ImonesLesomis">#REF!</definedName>
    <definedName name="EES050_F_IterptiKitaMaterialuji2ImonesLesomisSukurto">#REF!</definedName>
    <definedName name="EES050_F_IterptiKitaMaterialuji2ImonesLesomisSukurto2">#REF!</definedName>
    <definedName name="EES050_F_IterptiKitaMaterialuji2ItraukiamasIRAB">#REF!</definedName>
    <definedName name="EES050_F_IterptiKitaMaterialuji2KitasNetraukiamasI">#REF!</definedName>
    <definedName name="EES050_F_IterptiKitaMaterialuji2KitoNetraukiamoI">#REF!</definedName>
    <definedName name="EES050_F_IterptiKitaMaterialuji2KitoNetraukiamoI2">#REF!</definedName>
    <definedName name="EES050_F_IterptiKitaMaterialuji2NenenaudojamoTurto">#REF!</definedName>
    <definedName name="EES050_F_IterptiKitaMaterialuji2NenenaudojamoTurtoA">#REF!</definedName>
    <definedName name="EES050_F_IterptiKitaMaterialuji2NenenaudojamoTurtoB">#REF!</definedName>
    <definedName name="EES050_F_IterptiKitaMaterialuji2NenenaudojamoTurtoC">#REF!</definedName>
    <definedName name="EES050_F_IterptiKitaMaterialuji2NesuderintosVertes">#REF!</definedName>
    <definedName name="EES050_F_IterptiKitaMaterialuji2NesuderintosVertesA">#REF!</definedName>
    <definedName name="EES050_F_IterptiKitaMaterialuji2NesuderintosVertesB">#REF!</definedName>
    <definedName name="EES050_F_IterptiKitaMaterialuji2NesuderintosVertesC">#REF!</definedName>
    <definedName name="EES050_F_IterptiKitaMaterialuji2NuoImonesLesomis">#REF!</definedName>
    <definedName name="EES050_F_IterptiKitaMaterialuji2NuoPerkainotoTurto">#REF!</definedName>
    <definedName name="EES050_F_IterptiKitaMaterialuji2NuoPerkainotoTurtoA">#REF!</definedName>
    <definedName name="EES050_F_IterptiKitaMaterialuji2NuoPerkainotoTurtoB">#REF!</definedName>
    <definedName name="EES050_F_IterptiKitaMaterialuji2NuoRAB">#REF!</definedName>
    <definedName name="EES050_F_IterptiKitaMaterialuji2NuoRAB2">#REF!</definedName>
    <definedName name="EES050_F_IterptiKitaMaterialuji2PerkainotoTurtoVerte">#REF!</definedName>
    <definedName name="EES050_F_IterptiKitaMaterialuji2VartotjuImokos">#REF!</definedName>
    <definedName name="EES050_F_IterptiKitaMaterialuji2VartotojuImokos">#REF!</definedName>
    <definedName name="EES050_F_IterptiKitaMaterialuji2VartotojuImokos2">#REF!</definedName>
    <definedName name="EES050_F_IterptiKitaMaterialuji2VartotojuLesos">#REF!</definedName>
    <definedName name="EES050_F_IterptiKitaMaterialuji2VertesPasikeitimasDel">#REF!</definedName>
    <definedName name="EES050_F_IterptiKitaMaterialuji2VISOIS">#REF!</definedName>
    <definedName name="EES050_F_IterptiKitaMaterialuji2VISOIS2">#REF!</definedName>
    <definedName name="EES050_F_IterptiKitaMaterialuji2VISOIS3">#REF!</definedName>
    <definedName name="EES050_F_IterptiKitaMaterialuji2VISOIS4">#REF!</definedName>
    <definedName name="EES050_F_IterptiKitaMaterialuji2VISOIS5">#REF!</definedName>
    <definedName name="EES050_F_IterptiKitaMaterialuji2VISOIS6">#REF!</definedName>
    <definedName name="EES050_F_IterptiKitaMaterialuji2VISOIS7">#REF!</definedName>
    <definedName name="EES050_F_IterptiKitaMaterialuji3DotacijuSubsidijuES">#REF!</definedName>
    <definedName name="EES050_F_IterptiKitaMaterialuji3DotacijuSubsidijuESA">#REF!</definedName>
    <definedName name="EES050_F_IterptiKitaMaterialuji3DotacijuSubsidijuESB">#REF!</definedName>
    <definedName name="EES050_F_IterptiKitaMaterialuji3DotacijuSubsidijuESC">#REF!</definedName>
    <definedName name="EES050_F_IterptiKitaMaterialuji3ImonesLesomis">#REF!</definedName>
    <definedName name="EES050_F_IterptiKitaMaterialuji3ImonesLesomisSukurto">#REF!</definedName>
    <definedName name="EES050_F_IterptiKitaMaterialuji3ImonesLesomisSukurto2">#REF!</definedName>
    <definedName name="EES050_F_IterptiKitaMaterialuji3ItraukiamasIRAB">#REF!</definedName>
    <definedName name="EES050_F_IterptiKitaMaterialuji3KitasNetraukiamasI">#REF!</definedName>
    <definedName name="EES050_F_IterptiKitaMaterialuji3KitoNetraukiamoI">#REF!</definedName>
    <definedName name="EES050_F_IterptiKitaMaterialuji3KitoNetraukiamoI2">#REF!</definedName>
    <definedName name="EES050_F_IterptiKitaMaterialuji3NenenaudojamoTurto">#REF!</definedName>
    <definedName name="EES050_F_IterptiKitaMaterialuji3NenenaudojamoTurtoA">#REF!</definedName>
    <definedName name="EES050_F_IterptiKitaMaterialuji3NenenaudojamoTurtoB">#REF!</definedName>
    <definedName name="EES050_F_IterptiKitaMaterialuji3NenenaudojamoTurtoC">#REF!</definedName>
    <definedName name="EES050_F_IterptiKitaMaterialuji3NesuderintosVertes">#REF!</definedName>
    <definedName name="EES050_F_IterptiKitaMaterialuji3NesuderintosVertesA">#REF!</definedName>
    <definedName name="EES050_F_IterptiKitaMaterialuji3NesuderintosVertesB">#REF!</definedName>
    <definedName name="EES050_F_IterptiKitaMaterialuji3NesuderintosVertesC">#REF!</definedName>
    <definedName name="EES050_F_IterptiKitaMaterialuji3NuoImonesLesomis">#REF!</definedName>
    <definedName name="EES050_F_IterptiKitaMaterialuji3NuoPerkainotoTurto">#REF!</definedName>
    <definedName name="EES050_F_IterptiKitaMaterialuji3NuoPerkainotoTurtoA">#REF!</definedName>
    <definedName name="EES050_F_IterptiKitaMaterialuji3NuoPerkainotoTurtoB">#REF!</definedName>
    <definedName name="EES050_F_IterptiKitaMaterialuji3NuoRAB">#REF!</definedName>
    <definedName name="EES050_F_IterptiKitaMaterialuji3NuoRAB2">#REF!</definedName>
    <definedName name="EES050_F_IterptiKitaMaterialuji3PerkainotoTurtoVerte">#REF!</definedName>
    <definedName name="EES050_F_IterptiKitaMaterialuji3VartotjuImokos">#REF!</definedName>
    <definedName name="EES050_F_IterptiKitaMaterialuji3VartotojuImokos">#REF!</definedName>
    <definedName name="EES050_F_IterptiKitaMaterialuji3VartotojuImokos2">#REF!</definedName>
    <definedName name="EES050_F_IterptiKitaMaterialuji3VartotojuLesos">#REF!</definedName>
    <definedName name="EES050_F_IterptiKitaMaterialuji3VertesPasikeitimasDel">#REF!</definedName>
    <definedName name="EES050_F_IterptiKitaMaterialuji3VISOIS">#REF!</definedName>
    <definedName name="EES050_F_IterptiKitaMaterialuji3VISOIS2">#REF!</definedName>
    <definedName name="EES050_F_IterptiKitaMaterialuji3VISOIS3">#REF!</definedName>
    <definedName name="EES050_F_IterptiKitaMaterialuji3VISOIS4">#REF!</definedName>
    <definedName name="EES050_F_IterptiKitaMaterialuji3VISOIS5">#REF!</definedName>
    <definedName name="EES050_F_IterptiKitaMaterialuji3VISOIS6">#REF!</definedName>
    <definedName name="EES050_F_IterptiKitaMaterialuji3VISOIS7">#REF!</definedName>
    <definedName name="EES050_F_IterptiKitaMaterialuji4DotacijuSubsidijuES">#REF!</definedName>
    <definedName name="EES050_F_IterptiKitaMaterialuji4DotacijuSubsidijuESA">#REF!</definedName>
    <definedName name="EES050_F_IterptiKitaMaterialuji4DotacijuSubsidijuESB">#REF!</definedName>
    <definedName name="EES050_F_IterptiKitaMaterialuji4DotacijuSubsidijuESC">#REF!</definedName>
    <definedName name="EES050_F_IterptiKitaMaterialuji4ImonesLesomis">#REF!</definedName>
    <definedName name="EES050_F_IterptiKitaMaterialuji4ImonesLesomisSukurto">#REF!</definedName>
    <definedName name="EES050_F_IterptiKitaMaterialuji4ImonesLesomisSukurto2">#REF!</definedName>
    <definedName name="EES050_F_IterptiKitaMaterialuji4ItraukiamasIRAB">#REF!</definedName>
    <definedName name="EES050_F_IterptiKitaMaterialuji4KitasNetraukiamasI">#REF!</definedName>
    <definedName name="EES050_F_IterptiKitaMaterialuji4KitoNetraukiamoI">#REF!</definedName>
    <definedName name="EES050_F_IterptiKitaMaterialuji4KitoNetraukiamoI2">#REF!</definedName>
    <definedName name="EES050_F_IterptiKitaMaterialuji4NenenaudojamoTurto">#REF!</definedName>
    <definedName name="EES050_F_IterptiKitaMaterialuji4NenenaudojamoTurtoA">#REF!</definedName>
    <definedName name="EES050_F_IterptiKitaMaterialuji4NenenaudojamoTurtoB">#REF!</definedName>
    <definedName name="EES050_F_IterptiKitaMaterialuji4NenenaudojamoTurtoC">#REF!</definedName>
    <definedName name="EES050_F_IterptiKitaMaterialuji4NesuderintosVertes">#REF!</definedName>
    <definedName name="EES050_F_IterptiKitaMaterialuji4NesuderintosVertesA">#REF!</definedName>
    <definedName name="EES050_F_IterptiKitaMaterialuji4NesuderintosVertesB">#REF!</definedName>
    <definedName name="EES050_F_IterptiKitaMaterialuji4NesuderintosVertesC">#REF!</definedName>
    <definedName name="EES050_F_IterptiKitaMaterialuji4NuoImonesLesomis">#REF!</definedName>
    <definedName name="EES050_F_IterptiKitaMaterialuji4NuoPerkainotoTurto">#REF!</definedName>
    <definedName name="EES050_F_IterptiKitaMaterialuji4NuoPerkainotoTurtoA">#REF!</definedName>
    <definedName name="EES050_F_IterptiKitaMaterialuji4NuoPerkainotoTurtoB">#REF!</definedName>
    <definedName name="EES050_F_IterptiKitaMaterialuji4NuoRAB">#REF!</definedName>
    <definedName name="EES050_F_IterptiKitaMaterialuji4NuoRAB2">#REF!</definedName>
    <definedName name="EES050_F_IterptiKitaMaterialuji4PerkainotoTurtoVerte">#REF!</definedName>
    <definedName name="EES050_F_IterptiKitaMaterialuji4VartotjuImokos">#REF!</definedName>
    <definedName name="EES050_F_IterptiKitaMaterialuji4VartotojuImokos">#REF!</definedName>
    <definedName name="EES050_F_IterptiKitaMaterialuji4VartotojuImokos2">#REF!</definedName>
    <definedName name="EES050_F_IterptiKitaMaterialuji4VartotojuLesos">#REF!</definedName>
    <definedName name="EES050_F_IterptiKitaMaterialuji4VertesPasikeitimasDel">#REF!</definedName>
    <definedName name="EES050_F_IterptiKitaMaterialuji4VISOIS">#REF!</definedName>
    <definedName name="EES050_F_IterptiKitaMaterialuji4VISOIS2">#REF!</definedName>
    <definedName name="EES050_F_IterptiKitaMaterialuji4VISOIS3">#REF!</definedName>
    <definedName name="EES050_F_IterptiKitaMaterialuji4VISOIS4">#REF!</definedName>
    <definedName name="EES050_F_IterptiKitaMaterialuji4VISOIS5">#REF!</definedName>
    <definedName name="EES050_F_IterptiKitaMaterialuji4VISOIS6">#REF!</definedName>
    <definedName name="EES050_F_IterptiKitaMaterialuji4VISOIS7">#REF!</definedName>
    <definedName name="EES050_F_IterptiKitaMaterialuji5DotacijuSubsidijuES">#REF!</definedName>
    <definedName name="EES050_F_IterptiKitaMaterialuji5DotacijuSubsidijuESA">#REF!</definedName>
    <definedName name="EES050_F_IterptiKitaMaterialuji5DotacijuSubsidijuESB">#REF!</definedName>
    <definedName name="EES050_F_IterptiKitaMaterialuji5DotacijuSubsidijuESC">#REF!</definedName>
    <definedName name="EES050_F_IterptiKitaMaterialuji5ImonesLesomis">#REF!</definedName>
    <definedName name="EES050_F_IterptiKitaMaterialuji5ImonesLesomisSukurto">#REF!</definedName>
    <definedName name="EES050_F_IterptiKitaMaterialuji5ImonesLesomisSukurto2">#REF!</definedName>
    <definedName name="EES050_F_IterptiKitaMaterialuji5ItraukiamasIRAB">#REF!</definedName>
    <definedName name="EES050_F_IterptiKitaMaterialuji5KitasNetraukiamasI">#REF!</definedName>
    <definedName name="EES050_F_IterptiKitaMaterialuji5KitoNetraukiamoI">#REF!</definedName>
    <definedName name="EES050_F_IterptiKitaMaterialuji5KitoNetraukiamoI2">#REF!</definedName>
    <definedName name="EES050_F_IterptiKitaMaterialuji5NenenaudojamoTurto">#REF!</definedName>
    <definedName name="EES050_F_IterptiKitaMaterialuji5NenenaudojamoTurtoA">#REF!</definedName>
    <definedName name="EES050_F_IterptiKitaMaterialuji5NenenaudojamoTurtoB">#REF!</definedName>
    <definedName name="EES050_F_IterptiKitaMaterialuji5NenenaudojamoTurtoC">#REF!</definedName>
    <definedName name="EES050_F_IterptiKitaMaterialuji5NesuderintosVertes">#REF!</definedName>
    <definedName name="EES050_F_IterptiKitaMaterialuji5NesuderintosVertesA">#REF!</definedName>
    <definedName name="EES050_F_IterptiKitaMaterialuji5NesuderintosVertesB">#REF!</definedName>
    <definedName name="EES050_F_IterptiKitaMaterialuji5NesuderintosVertesC">#REF!</definedName>
    <definedName name="EES050_F_IterptiKitaMaterialuji5NuoImonesLesomis">#REF!</definedName>
    <definedName name="EES050_F_IterptiKitaMaterialuji5NuoPerkainotoTurto">#REF!</definedName>
    <definedName name="EES050_F_IterptiKitaMaterialuji5NuoPerkainotoTurtoA">#REF!</definedName>
    <definedName name="EES050_F_IterptiKitaMaterialuji5NuoPerkainotoTurtoB">#REF!</definedName>
    <definedName name="EES050_F_IterptiKitaMaterialuji5NuoRAB">#REF!</definedName>
    <definedName name="EES050_F_IterptiKitaMaterialuji5NuoRAB2">#REF!</definedName>
    <definedName name="EES050_F_IterptiKitaMaterialuji5PerkainotoTurtoVerte">#REF!</definedName>
    <definedName name="EES050_F_IterptiKitaMaterialuji5VartotjuImokos">#REF!</definedName>
    <definedName name="EES050_F_IterptiKitaMaterialuji5VartotojuImokos">#REF!</definedName>
    <definedName name="EES050_F_IterptiKitaMaterialuji5VartotojuImokos2">#REF!</definedName>
    <definedName name="EES050_F_IterptiKitaMaterialuji5VartotojuLesos">#REF!</definedName>
    <definedName name="EES050_F_IterptiKitaMaterialuji5VertesPasikeitimasDel">#REF!</definedName>
    <definedName name="EES050_F_IterptiKitaMaterialuji5VISOIS">#REF!</definedName>
    <definedName name="EES050_F_IterptiKitaMaterialuji5VISOIS2">#REF!</definedName>
    <definedName name="EES050_F_IterptiKitaMaterialuji5VISOIS3">#REF!</definedName>
    <definedName name="EES050_F_IterptiKitaMaterialuji5VISOIS4">#REF!</definedName>
    <definedName name="EES050_F_IterptiKitaMaterialuji5VISOIS5">#REF!</definedName>
    <definedName name="EES050_F_IterptiKitaMaterialuji5VISOIS6">#REF!</definedName>
    <definedName name="EES050_F_IterptiKitaMaterialuji5VISOIS7">#REF!</definedName>
    <definedName name="EES050_F_IterptiKitaMaterialuji6DotacijuSubsidijuES">#REF!</definedName>
    <definedName name="EES050_F_IterptiKitaMaterialuji6DotacijuSubsidijuESA">#REF!</definedName>
    <definedName name="EES050_F_IterptiKitaMaterialuji6DotacijuSubsidijuESB">#REF!</definedName>
    <definedName name="EES050_F_IterptiKitaMaterialuji6DotacijuSubsidijuESC">#REF!</definedName>
    <definedName name="EES050_F_IterptiKitaMaterialuji6ImonesLesomis">#REF!</definedName>
    <definedName name="EES050_F_IterptiKitaMaterialuji6ImonesLesomisSukurto">#REF!</definedName>
    <definedName name="EES050_F_IterptiKitaMaterialuji6ImonesLesomisSukurto2">#REF!</definedName>
    <definedName name="EES050_F_IterptiKitaMaterialuji6ItraukiamasIRAB">#REF!</definedName>
    <definedName name="EES050_F_IterptiKitaMaterialuji6KitasNetraukiamasI">#REF!</definedName>
    <definedName name="EES050_F_IterptiKitaMaterialuji6KitoNetraukiamoI">#REF!</definedName>
    <definedName name="EES050_F_IterptiKitaMaterialuji6KitoNetraukiamoI2">#REF!</definedName>
    <definedName name="EES050_F_IterptiKitaMaterialuji6NenenaudojamoTurto">#REF!</definedName>
    <definedName name="EES050_F_IterptiKitaMaterialuji6NenenaudojamoTurtoA">#REF!</definedName>
    <definedName name="EES050_F_IterptiKitaMaterialuji6NenenaudojamoTurtoB">#REF!</definedName>
    <definedName name="EES050_F_IterptiKitaMaterialuji6NenenaudojamoTurtoC">#REF!</definedName>
    <definedName name="EES050_F_IterptiKitaMaterialuji6NesuderintosVertes">#REF!</definedName>
    <definedName name="EES050_F_IterptiKitaMaterialuji6NesuderintosVertesA">#REF!</definedName>
    <definedName name="EES050_F_IterptiKitaMaterialuji6NesuderintosVertesB">#REF!</definedName>
    <definedName name="EES050_F_IterptiKitaMaterialuji6NesuderintosVertesC">#REF!</definedName>
    <definedName name="EES050_F_IterptiKitaMaterialuji6NuoImonesLesomis">#REF!</definedName>
    <definedName name="EES050_F_IterptiKitaMaterialuji6NuoPerkainotoTurto">#REF!</definedName>
    <definedName name="EES050_F_IterptiKitaMaterialuji6NuoPerkainotoTurtoA">#REF!</definedName>
    <definedName name="EES050_F_IterptiKitaMaterialuji6NuoPerkainotoTurtoB">#REF!</definedName>
    <definedName name="EES050_F_IterptiKitaMaterialuji6NuoRAB">#REF!</definedName>
    <definedName name="EES050_F_IterptiKitaMaterialuji6NuoRAB2">#REF!</definedName>
    <definedName name="EES050_F_IterptiKitaMaterialuji6PerkainotoTurtoVerte">#REF!</definedName>
    <definedName name="EES050_F_IterptiKitaMaterialuji6VartotjuImokos">#REF!</definedName>
    <definedName name="EES050_F_IterptiKitaMaterialuji6VartotojuImokos">#REF!</definedName>
    <definedName name="EES050_F_IterptiKitaMaterialuji6VartotojuImokos2">#REF!</definedName>
    <definedName name="EES050_F_IterptiKitaMaterialuji6VartotojuLesos">#REF!</definedName>
    <definedName name="EES050_F_IterptiKitaMaterialuji6VertesPasikeitimasDel">#REF!</definedName>
    <definedName name="EES050_F_IterptiKitaMaterialuji6VISOIS">#REF!</definedName>
    <definedName name="EES050_F_IterptiKitaMaterialuji6VISOIS2">#REF!</definedName>
    <definedName name="EES050_F_IterptiKitaMaterialuji6VISOIS3">#REF!</definedName>
    <definedName name="EES050_F_IterptiKitaMaterialuji6VISOIS4">#REF!</definedName>
    <definedName name="EES050_F_IterptiKitaMaterialuji6VISOIS5">#REF!</definedName>
    <definedName name="EES050_F_IterptiKitaMaterialuji6VISOIS6">#REF!</definedName>
    <definedName name="EES050_F_IterptiKitaMaterialuji6VISOIS7">#REF!</definedName>
    <definedName name="EES050_F_IterptiKitaMaterialuji7DotacijuSubsidijuES">#REF!</definedName>
    <definedName name="EES050_F_IterptiKitaMaterialuji7DotacijuSubsidijuESA">#REF!</definedName>
    <definedName name="EES050_F_IterptiKitaMaterialuji7DotacijuSubsidijuESB">#REF!</definedName>
    <definedName name="EES050_F_IterptiKitaMaterialuji7DotacijuSubsidijuESC">#REF!</definedName>
    <definedName name="EES050_F_IterptiKitaMaterialuji7ImonesLesomis">#REF!</definedName>
    <definedName name="EES050_F_IterptiKitaMaterialuji7ImonesLesomisSukurto">#REF!</definedName>
    <definedName name="EES050_F_IterptiKitaMaterialuji7ImonesLesomisSukurto2">#REF!</definedName>
    <definedName name="EES050_F_IterptiKitaMaterialuji7ItraukiamasIRAB">#REF!</definedName>
    <definedName name="EES050_F_IterptiKitaMaterialuji7KitasNetraukiamasI">#REF!</definedName>
    <definedName name="EES050_F_IterptiKitaMaterialuji7KitoNetraukiamoI">#REF!</definedName>
    <definedName name="EES050_F_IterptiKitaMaterialuji7KitoNetraukiamoI2">#REF!</definedName>
    <definedName name="EES050_F_IterptiKitaMaterialuji7NenenaudojamoTurto">#REF!</definedName>
    <definedName name="EES050_F_IterptiKitaMaterialuji7NenenaudojamoTurtoA">#REF!</definedName>
    <definedName name="EES050_F_IterptiKitaMaterialuji7NenenaudojamoTurtoB">#REF!</definedName>
    <definedName name="EES050_F_IterptiKitaMaterialuji7NenenaudojamoTurtoC">#REF!</definedName>
    <definedName name="EES050_F_IterptiKitaMaterialuji7NesuderintosVertes">#REF!</definedName>
    <definedName name="EES050_F_IterptiKitaMaterialuji7NesuderintosVertesA">#REF!</definedName>
    <definedName name="EES050_F_IterptiKitaMaterialuji7NesuderintosVertesB">#REF!</definedName>
    <definedName name="EES050_F_IterptiKitaMaterialuji7NesuderintosVertesC">#REF!</definedName>
    <definedName name="EES050_F_IterptiKitaMaterialuji7NuoImonesLesomis">#REF!</definedName>
    <definedName name="EES050_F_IterptiKitaMaterialuji7NuoPerkainotoTurto">#REF!</definedName>
    <definedName name="EES050_F_IterptiKitaMaterialuji7NuoPerkainotoTurtoA">#REF!</definedName>
    <definedName name="EES050_F_IterptiKitaMaterialuji7NuoPerkainotoTurtoB">#REF!</definedName>
    <definedName name="EES050_F_IterptiKitaMaterialuji7NuoRAB">#REF!</definedName>
    <definedName name="EES050_F_IterptiKitaMaterialuji7NuoRAB2">#REF!</definedName>
    <definedName name="EES050_F_IterptiKitaMaterialuji7PerkainotoTurtoVerte">#REF!</definedName>
    <definedName name="EES050_F_IterptiKitaMaterialuji7VartotjuImokos">#REF!</definedName>
    <definedName name="EES050_F_IterptiKitaMaterialuji7VartotojuImokos">#REF!</definedName>
    <definedName name="EES050_F_IterptiKitaMaterialuji7VartotojuImokos2">#REF!</definedName>
    <definedName name="EES050_F_IterptiKitaMaterialuji7VartotojuLesos">#REF!</definedName>
    <definedName name="EES050_F_IterptiKitaMaterialuji7VertesPasikeitimasDel">#REF!</definedName>
    <definedName name="EES050_F_IterptiKitaMaterialuji7VISOIS">#REF!</definedName>
    <definedName name="EES050_F_IterptiKitaMaterialuji7VISOIS2">#REF!</definedName>
    <definedName name="EES050_F_IterptiKitaMaterialuji7VISOIS3">#REF!</definedName>
    <definedName name="EES050_F_IterptiKitaMaterialuji7VISOIS4">#REF!</definedName>
    <definedName name="EES050_F_IterptiKitaMaterialuji7VISOIS5">#REF!</definedName>
    <definedName name="EES050_F_IterptiKitaMaterialuji7VISOIS6">#REF!</definedName>
    <definedName name="EES050_F_IterptiKitaMaterialuji7VISOIS7">#REF!</definedName>
    <definedName name="EES050_F_IterptiKitaMaterialujiDotacijuSubsidijuES">#REF!</definedName>
    <definedName name="EES050_F_IterptiKitaMaterialujiDotacijuSubsidijuESA">#REF!</definedName>
    <definedName name="EES050_F_IterptiKitaMaterialujiDotacijuSubsidijuESB">#REF!</definedName>
    <definedName name="EES050_F_IterptiKitaMaterialujiDotacijuSubsidijuESC">#REF!</definedName>
    <definedName name="EES050_F_IterptiKitaMaterialujiImonesLesomis">#REF!</definedName>
    <definedName name="EES050_F_IterptiKitaMaterialujiImonesLesomisSukurto">#REF!</definedName>
    <definedName name="EES050_F_IterptiKitaMaterialujiImonesLesomisSukurto2">#REF!</definedName>
    <definedName name="EES050_F_IterptiKitaMaterialujiItraukiamasIRAB">#REF!</definedName>
    <definedName name="EES050_F_IterptiKitaMaterialujiKitasNetraukiamasI">#REF!</definedName>
    <definedName name="EES050_F_IterptiKitaMaterialujiKitoNetraukiamoI">#REF!</definedName>
    <definedName name="EES050_F_IterptiKitaMaterialujiKitoNetraukiamoI2">#REF!</definedName>
    <definedName name="EES050_F_IterptiKitaMaterialujiNenenaudojamoTurto">#REF!</definedName>
    <definedName name="EES050_F_IterptiKitaMaterialujiNenenaudojamoTurtoA">#REF!</definedName>
    <definedName name="EES050_F_IterptiKitaMaterialujiNenenaudojamoTurtoB">#REF!</definedName>
    <definedName name="EES050_F_IterptiKitaMaterialujiNenenaudojamoTurtoC">#REF!</definedName>
    <definedName name="EES050_F_IterptiKitaMaterialujiNesuderintosVertes">#REF!</definedName>
    <definedName name="EES050_F_IterptiKitaMaterialujiNesuderintosVertesA">#REF!</definedName>
    <definedName name="EES050_F_IterptiKitaMaterialujiNesuderintosVertesB">#REF!</definedName>
    <definedName name="EES050_F_IterptiKitaMaterialujiNesuderintosVertesC">#REF!</definedName>
    <definedName name="EES050_F_IterptiKitaMaterialujiNuoImonesLesomis">#REF!</definedName>
    <definedName name="EES050_F_IterptiKitaMaterialujiNuoPerkainotoTurto">#REF!</definedName>
    <definedName name="EES050_F_IterptiKitaMaterialujiNuoPerkainotoTurtoA">#REF!</definedName>
    <definedName name="EES050_F_IterptiKitaMaterialujiNuoPerkainotoTurtoB">#REF!</definedName>
    <definedName name="EES050_F_IterptiKitaMaterialujiNuoRAB">#REF!</definedName>
    <definedName name="EES050_F_IterptiKitaMaterialujiNuoRAB2">#REF!</definedName>
    <definedName name="EES050_F_IterptiKitaMaterialujiPerkainotoTurtoVerte">#REF!</definedName>
    <definedName name="EES050_F_IterptiKitaMaterialujiVartotjuImokos">#REF!</definedName>
    <definedName name="EES050_F_IterptiKitaMaterialujiVartotojuImokos">#REF!</definedName>
    <definedName name="EES050_F_IterptiKitaMaterialujiVartotojuImokos2">#REF!</definedName>
    <definedName name="EES050_F_IterptiKitaMaterialujiVartotojuLesos">#REF!</definedName>
    <definedName name="EES050_F_IterptiKitaMaterialujiVertesPasikeitimasDel">#REF!</definedName>
    <definedName name="EES050_F_IterptiKitaMaterialujiVISOIS">#REF!</definedName>
    <definedName name="EES050_F_IterptiKitaMaterialujiVISOIS2">#REF!</definedName>
    <definedName name="EES050_F_IterptiKitaMaterialujiVISOIS3">#REF!</definedName>
    <definedName name="EES050_F_IterptiKitaMaterialujiVISOIS4">#REF!</definedName>
    <definedName name="EES050_F_IterptiKitaMaterialujiVISOIS5">#REF!</definedName>
    <definedName name="EES050_F_IterptiKitaMaterialujiVISOIS6">#REF!</definedName>
    <definedName name="EES050_F_IterptiKitaMaterialujiVISOIS7">#REF!</definedName>
    <definedName name="EES050_F_IterptiKitaNematerialuji2DotacijuSubsidijuES">#REF!</definedName>
    <definedName name="EES050_F_IterptiKitaNematerialuji2DotacijuSubsidijuESA">#REF!</definedName>
    <definedName name="EES050_F_IterptiKitaNematerialuji2DotacijuSubsidijuESB">#REF!</definedName>
    <definedName name="EES050_F_IterptiKitaNematerialuji2DotacijuSubsidijuESC">#REF!</definedName>
    <definedName name="EES050_F_IterptiKitaNematerialuji2ImonesLesomis">#REF!</definedName>
    <definedName name="EES050_F_IterptiKitaNematerialuji2ImonesLesomisSukurto">#REF!</definedName>
    <definedName name="EES050_F_IterptiKitaNematerialuji2ImonesLesomisSukurto2">#REF!</definedName>
    <definedName name="EES050_F_IterptiKitaNematerialuji2ItraukiamasIRAB">#REF!</definedName>
    <definedName name="EES050_F_IterptiKitaNematerialuji2KitasNetraukiamasI">#REF!</definedName>
    <definedName name="EES050_F_IterptiKitaNematerialuji2KitoNetraukiamoI">#REF!</definedName>
    <definedName name="EES050_F_IterptiKitaNematerialuji2KitoNetraukiamoI2">#REF!</definedName>
    <definedName name="EES050_F_IterptiKitaNematerialuji2NenenaudojamoTurto">#REF!</definedName>
    <definedName name="EES050_F_IterptiKitaNematerialuji2NenenaudojamoTurtoA">#REF!</definedName>
    <definedName name="EES050_F_IterptiKitaNematerialuji2NenenaudojamoTurtoB">#REF!</definedName>
    <definedName name="EES050_F_IterptiKitaNematerialuji2NenenaudojamoTurtoC">#REF!</definedName>
    <definedName name="EES050_F_IterptiKitaNematerialuji2NesuderintosVertes">#REF!</definedName>
    <definedName name="EES050_F_IterptiKitaNematerialuji2NesuderintosVertesA">#REF!</definedName>
    <definedName name="EES050_F_IterptiKitaNematerialuji2NesuderintosVertesB">#REF!</definedName>
    <definedName name="EES050_F_IterptiKitaNematerialuji2NesuderintosVertesC">#REF!</definedName>
    <definedName name="EES050_F_IterptiKitaNematerialuji2NuoImonesLesomis">#REF!</definedName>
    <definedName name="EES050_F_IterptiKitaNematerialuji2NuoPerkainotoTurto">#REF!</definedName>
    <definedName name="EES050_F_IterptiKitaNematerialuji2NuoPerkainotoTurtoA">#REF!</definedName>
    <definedName name="EES050_F_IterptiKitaNematerialuji2NuoPerkainotoTurtoB">#REF!</definedName>
    <definedName name="EES050_F_IterptiKitaNematerialuji2NuoRAB">#REF!</definedName>
    <definedName name="EES050_F_IterptiKitaNematerialuji2NuoRAB2">#REF!</definedName>
    <definedName name="EES050_F_IterptiKitaNematerialuji2PerkainotoTurtoVerte">#REF!</definedName>
    <definedName name="EES050_F_IterptiKitaNematerialuji2VartotjuImokos">#REF!</definedName>
    <definedName name="EES050_F_IterptiKitaNematerialuji2VartotojuImokos">#REF!</definedName>
    <definedName name="EES050_F_IterptiKitaNematerialuji2VartotojuImokos2">#REF!</definedName>
    <definedName name="EES050_F_IterptiKitaNematerialuji2VartotojuLesos">#REF!</definedName>
    <definedName name="EES050_F_IterptiKitaNematerialuji2VertesPasikeitimasDel">#REF!</definedName>
    <definedName name="EES050_F_IterptiKitaNematerialuji2VISOIS">#REF!</definedName>
    <definedName name="EES050_F_IterptiKitaNematerialuji2VISOIS2">#REF!</definedName>
    <definedName name="EES050_F_IterptiKitaNematerialuji2VISOIS3">#REF!</definedName>
    <definedName name="EES050_F_IterptiKitaNematerialuji2VISOIS4">#REF!</definedName>
    <definedName name="EES050_F_IterptiKitaNematerialuji2VISOIS5">#REF!</definedName>
    <definedName name="EES050_F_IterptiKitaNematerialuji2VISOIS6">#REF!</definedName>
    <definedName name="EES050_F_IterptiKitaNematerialuji2VISOIS7">#REF!</definedName>
    <definedName name="EES050_F_IterptiKitaNematerialuji3DotacijuSubsidijuES">#REF!</definedName>
    <definedName name="EES050_F_IterptiKitaNematerialuji3DotacijuSubsidijuESA">#REF!</definedName>
    <definedName name="EES050_F_IterptiKitaNematerialuji3DotacijuSubsidijuESB">#REF!</definedName>
    <definedName name="EES050_F_IterptiKitaNematerialuji3DotacijuSubsidijuESC">#REF!</definedName>
    <definedName name="EES050_F_IterptiKitaNematerialuji3ImonesLesomis">#REF!</definedName>
    <definedName name="EES050_F_IterptiKitaNematerialuji3ImonesLesomisSukurto">#REF!</definedName>
    <definedName name="EES050_F_IterptiKitaNematerialuji3ImonesLesomisSukurto2">#REF!</definedName>
    <definedName name="EES050_F_IterptiKitaNematerialuji3ItraukiamasIRAB">#REF!</definedName>
    <definedName name="EES050_F_IterptiKitaNematerialuji3KitasNetraukiamasI">#REF!</definedName>
    <definedName name="EES050_F_IterptiKitaNematerialuji3KitoNetraukiamoI">#REF!</definedName>
    <definedName name="EES050_F_IterptiKitaNematerialuji3KitoNetraukiamoI2">#REF!</definedName>
    <definedName name="EES050_F_IterptiKitaNematerialuji3NenenaudojamoTurto">#REF!</definedName>
    <definedName name="EES050_F_IterptiKitaNematerialuji3NenenaudojamoTurtoA">#REF!</definedName>
    <definedName name="EES050_F_IterptiKitaNematerialuji3NenenaudojamoTurtoB">#REF!</definedName>
    <definedName name="EES050_F_IterptiKitaNematerialuji3NenenaudojamoTurtoC">#REF!</definedName>
    <definedName name="EES050_F_IterptiKitaNematerialuji3NesuderintosVertes">#REF!</definedName>
    <definedName name="EES050_F_IterptiKitaNematerialuji3NesuderintosVertesA">#REF!</definedName>
    <definedName name="EES050_F_IterptiKitaNematerialuji3NesuderintosVertesB">#REF!</definedName>
    <definedName name="EES050_F_IterptiKitaNematerialuji3NesuderintosVertesC">#REF!</definedName>
    <definedName name="EES050_F_IterptiKitaNematerialuji3NuoImonesLesomis">#REF!</definedName>
    <definedName name="EES050_F_IterptiKitaNematerialuji3NuoPerkainotoTurto">#REF!</definedName>
    <definedName name="EES050_F_IterptiKitaNematerialuji3NuoPerkainotoTurtoA">#REF!</definedName>
    <definedName name="EES050_F_IterptiKitaNematerialuji3NuoPerkainotoTurtoB">#REF!</definedName>
    <definedName name="EES050_F_IterptiKitaNematerialuji3NuoRAB">#REF!</definedName>
    <definedName name="EES050_F_IterptiKitaNematerialuji3NuoRAB2">#REF!</definedName>
    <definedName name="EES050_F_IterptiKitaNematerialuji3PerkainotoTurtoVerte">#REF!</definedName>
    <definedName name="EES050_F_IterptiKitaNematerialuji3VartotjuImokos">#REF!</definedName>
    <definedName name="EES050_F_IterptiKitaNematerialuji3VartotojuImokos">#REF!</definedName>
    <definedName name="EES050_F_IterptiKitaNematerialuji3VartotojuImokos2">#REF!</definedName>
    <definedName name="EES050_F_IterptiKitaNematerialuji3VartotojuLesos">#REF!</definedName>
    <definedName name="EES050_F_IterptiKitaNematerialuji3VertesPasikeitimasDel">#REF!</definedName>
    <definedName name="EES050_F_IterptiKitaNematerialuji3VISOIS">#REF!</definedName>
    <definedName name="EES050_F_IterptiKitaNematerialuji3VISOIS2">#REF!</definedName>
    <definedName name="EES050_F_IterptiKitaNematerialuji3VISOIS3">#REF!</definedName>
    <definedName name="EES050_F_IterptiKitaNematerialuji3VISOIS4">#REF!</definedName>
    <definedName name="EES050_F_IterptiKitaNematerialuji3VISOIS5">#REF!</definedName>
    <definedName name="EES050_F_IterptiKitaNematerialuji3VISOIS6">#REF!</definedName>
    <definedName name="EES050_F_IterptiKitaNematerialuji3VISOIS7">#REF!</definedName>
    <definedName name="EES050_F_IterptiKitaNematerialuji4DotacijuSubsidijuES">#REF!</definedName>
    <definedName name="EES050_F_IterptiKitaNematerialuji4DotacijuSubsidijuESA">#REF!</definedName>
    <definedName name="EES050_F_IterptiKitaNematerialuji4DotacijuSubsidijuESB">#REF!</definedName>
    <definedName name="EES050_F_IterptiKitaNematerialuji4DotacijuSubsidijuESC">#REF!</definedName>
    <definedName name="EES050_F_IterptiKitaNematerialuji4ImonesLesomis">#REF!</definedName>
    <definedName name="EES050_F_IterptiKitaNematerialuji4ImonesLesomisSukurto">#REF!</definedName>
    <definedName name="EES050_F_IterptiKitaNematerialuji4ImonesLesomisSukurto2">#REF!</definedName>
    <definedName name="EES050_F_IterptiKitaNematerialuji4ItraukiamasIRAB">#REF!</definedName>
    <definedName name="EES050_F_IterptiKitaNematerialuji4KitasNetraukiamasI">#REF!</definedName>
    <definedName name="EES050_F_IterptiKitaNematerialuji4KitoNetraukiamoI">#REF!</definedName>
    <definedName name="EES050_F_IterptiKitaNematerialuji4KitoNetraukiamoI2">#REF!</definedName>
    <definedName name="EES050_F_IterptiKitaNematerialuji4NenenaudojamoTurto">#REF!</definedName>
    <definedName name="EES050_F_IterptiKitaNematerialuji4NenenaudojamoTurtoA">#REF!</definedName>
    <definedName name="EES050_F_IterptiKitaNematerialuji4NenenaudojamoTurtoB">#REF!</definedName>
    <definedName name="EES050_F_IterptiKitaNematerialuji4NenenaudojamoTurtoC">#REF!</definedName>
    <definedName name="EES050_F_IterptiKitaNematerialuji4NesuderintosVertes">#REF!</definedName>
    <definedName name="EES050_F_IterptiKitaNematerialuji4NesuderintosVertesA">#REF!</definedName>
    <definedName name="EES050_F_IterptiKitaNematerialuji4NesuderintosVertesB">#REF!</definedName>
    <definedName name="EES050_F_IterptiKitaNematerialuji4NesuderintosVertesC">#REF!</definedName>
    <definedName name="EES050_F_IterptiKitaNematerialuji4NuoImonesLesomis">#REF!</definedName>
    <definedName name="EES050_F_IterptiKitaNematerialuji4NuoPerkainotoTurto">#REF!</definedName>
    <definedName name="EES050_F_IterptiKitaNematerialuji4NuoPerkainotoTurtoA">#REF!</definedName>
    <definedName name="EES050_F_IterptiKitaNematerialuji4NuoPerkainotoTurtoB">#REF!</definedName>
    <definedName name="EES050_F_IterptiKitaNematerialuji4NuoRAB">#REF!</definedName>
    <definedName name="EES050_F_IterptiKitaNematerialuji4NuoRAB2">#REF!</definedName>
    <definedName name="EES050_F_IterptiKitaNematerialuji4PerkainotoTurtoVerte">#REF!</definedName>
    <definedName name="EES050_F_IterptiKitaNematerialuji4VartotjuImokos">#REF!</definedName>
    <definedName name="EES050_F_IterptiKitaNematerialuji4VartotojuImokos">#REF!</definedName>
    <definedName name="EES050_F_IterptiKitaNematerialuji4VartotojuImokos2">#REF!</definedName>
    <definedName name="EES050_F_IterptiKitaNematerialuji4VartotojuLesos">#REF!</definedName>
    <definedName name="EES050_F_IterptiKitaNematerialuji4VertesPasikeitimasDel">#REF!</definedName>
    <definedName name="EES050_F_IterptiKitaNematerialuji4VISOIS">#REF!</definedName>
    <definedName name="EES050_F_IterptiKitaNematerialuji4VISOIS2">#REF!</definedName>
    <definedName name="EES050_F_IterptiKitaNematerialuji4VISOIS3">#REF!</definedName>
    <definedName name="EES050_F_IterptiKitaNematerialuji4VISOIS4">#REF!</definedName>
    <definedName name="EES050_F_IterptiKitaNematerialuji4VISOIS5">#REF!</definedName>
    <definedName name="EES050_F_IterptiKitaNematerialuji4VISOIS6">#REF!</definedName>
    <definedName name="EES050_F_IterptiKitaNematerialuji4VISOIS7">#REF!</definedName>
    <definedName name="EES050_F_IterptiKitaNematerialuji5DotacijuSubsidijuES">#REF!</definedName>
    <definedName name="EES050_F_IterptiKitaNematerialuji5DotacijuSubsidijuESA">#REF!</definedName>
    <definedName name="EES050_F_IterptiKitaNematerialuji5DotacijuSubsidijuESB">#REF!</definedName>
    <definedName name="EES050_F_IterptiKitaNematerialuji5DotacijuSubsidijuESC">#REF!</definedName>
    <definedName name="EES050_F_IterptiKitaNematerialuji5ImonesLesomis">#REF!</definedName>
    <definedName name="EES050_F_IterptiKitaNematerialuji5ImonesLesomisSukurto">#REF!</definedName>
    <definedName name="EES050_F_IterptiKitaNematerialuji5ImonesLesomisSukurto2">#REF!</definedName>
    <definedName name="EES050_F_IterptiKitaNematerialuji5ItraukiamasIRAB">#REF!</definedName>
    <definedName name="EES050_F_IterptiKitaNematerialuji5KitasNetraukiamasI">#REF!</definedName>
    <definedName name="EES050_F_IterptiKitaNematerialuji5KitoNetraukiamoI">#REF!</definedName>
    <definedName name="EES050_F_IterptiKitaNematerialuji5KitoNetraukiamoI2">#REF!</definedName>
    <definedName name="EES050_F_IterptiKitaNematerialuji5NenenaudojamoTurto">#REF!</definedName>
    <definedName name="EES050_F_IterptiKitaNematerialuji5NenenaudojamoTurtoA">#REF!</definedName>
    <definedName name="EES050_F_IterptiKitaNematerialuji5NenenaudojamoTurtoB">#REF!</definedName>
    <definedName name="EES050_F_IterptiKitaNematerialuji5NenenaudojamoTurtoC">#REF!</definedName>
    <definedName name="EES050_F_IterptiKitaNematerialuji5NesuderintosVertes">#REF!</definedName>
    <definedName name="EES050_F_IterptiKitaNematerialuji5NesuderintosVertesA">#REF!</definedName>
    <definedName name="EES050_F_IterptiKitaNematerialuji5NesuderintosVertesB">#REF!</definedName>
    <definedName name="EES050_F_IterptiKitaNematerialuji5NesuderintosVertesC">#REF!</definedName>
    <definedName name="EES050_F_IterptiKitaNematerialuji5NuoImonesLesomis">#REF!</definedName>
    <definedName name="EES050_F_IterptiKitaNematerialuji5NuoPerkainotoTurto">#REF!</definedName>
    <definedName name="EES050_F_IterptiKitaNematerialuji5NuoPerkainotoTurtoA">#REF!</definedName>
    <definedName name="EES050_F_IterptiKitaNematerialuji5NuoPerkainotoTurtoB">#REF!</definedName>
    <definedName name="EES050_F_IterptiKitaNematerialuji5NuoRAB">#REF!</definedName>
    <definedName name="EES050_F_IterptiKitaNematerialuji5NuoRAB2">#REF!</definedName>
    <definedName name="EES050_F_IterptiKitaNematerialuji5PerkainotoTurtoVerte">#REF!</definedName>
    <definedName name="EES050_F_IterptiKitaNematerialuji5VartotjuImokos">#REF!</definedName>
    <definedName name="EES050_F_IterptiKitaNematerialuji5VartotojuImokos">#REF!</definedName>
    <definedName name="EES050_F_IterptiKitaNematerialuji5VartotojuImokos2">#REF!</definedName>
    <definedName name="EES050_F_IterptiKitaNematerialuji5VartotojuLesos">#REF!</definedName>
    <definedName name="EES050_F_IterptiKitaNematerialuji5VertesPasikeitimasDel">#REF!</definedName>
    <definedName name="EES050_F_IterptiKitaNematerialuji5VISOIS">#REF!</definedName>
    <definedName name="EES050_F_IterptiKitaNematerialuji5VISOIS2">#REF!</definedName>
    <definedName name="EES050_F_IterptiKitaNematerialuji5VISOIS3">#REF!</definedName>
    <definedName name="EES050_F_IterptiKitaNematerialuji5VISOIS4">#REF!</definedName>
    <definedName name="EES050_F_IterptiKitaNematerialuji5VISOIS5">#REF!</definedName>
    <definedName name="EES050_F_IterptiKitaNematerialuji5VISOIS6">#REF!</definedName>
    <definedName name="EES050_F_IterptiKitaNematerialuji5VISOIS7">#REF!</definedName>
    <definedName name="EES050_F_IterptiKitaNematerialuji6DotacijuSubsidijuES">#REF!</definedName>
    <definedName name="EES050_F_IterptiKitaNematerialuji6DotacijuSubsidijuESA">#REF!</definedName>
    <definedName name="EES050_F_IterptiKitaNematerialuji6DotacijuSubsidijuESB">#REF!</definedName>
    <definedName name="EES050_F_IterptiKitaNematerialuji6DotacijuSubsidijuESC">#REF!</definedName>
    <definedName name="EES050_F_IterptiKitaNematerialuji6ImonesLesomis">#REF!</definedName>
    <definedName name="EES050_F_IterptiKitaNematerialuji6ImonesLesomisSukurto">#REF!</definedName>
    <definedName name="EES050_F_IterptiKitaNematerialuji6ImonesLesomisSukurto2">#REF!</definedName>
    <definedName name="EES050_F_IterptiKitaNematerialuji6ItraukiamasIRAB">#REF!</definedName>
    <definedName name="EES050_F_IterptiKitaNematerialuji6KitasNetraukiamasI">#REF!</definedName>
    <definedName name="EES050_F_IterptiKitaNematerialuji6KitoNetraukiamoI">#REF!</definedName>
    <definedName name="EES050_F_IterptiKitaNematerialuji6KitoNetraukiamoI2">#REF!</definedName>
    <definedName name="EES050_F_IterptiKitaNematerialuji6NenenaudojamoTurto">#REF!</definedName>
    <definedName name="EES050_F_IterptiKitaNematerialuji6NenenaudojamoTurtoA">#REF!</definedName>
    <definedName name="EES050_F_IterptiKitaNematerialuji6NenenaudojamoTurtoB">#REF!</definedName>
    <definedName name="EES050_F_IterptiKitaNematerialuji6NenenaudojamoTurtoC">#REF!</definedName>
    <definedName name="EES050_F_IterptiKitaNematerialuji6NesuderintosVertes">#REF!</definedName>
    <definedName name="EES050_F_IterptiKitaNematerialuji6NesuderintosVertesA">#REF!</definedName>
    <definedName name="EES050_F_IterptiKitaNematerialuji6NesuderintosVertesB">#REF!</definedName>
    <definedName name="EES050_F_IterptiKitaNematerialuji6NesuderintosVertesC">#REF!</definedName>
    <definedName name="EES050_F_IterptiKitaNematerialuji6NuoImonesLesomis">#REF!</definedName>
    <definedName name="EES050_F_IterptiKitaNematerialuji6NuoPerkainotoTurto">#REF!</definedName>
    <definedName name="EES050_F_IterptiKitaNematerialuji6NuoPerkainotoTurtoA">#REF!</definedName>
    <definedName name="EES050_F_IterptiKitaNematerialuji6NuoPerkainotoTurtoB">#REF!</definedName>
    <definedName name="EES050_F_IterptiKitaNematerialuji6NuoRAB">#REF!</definedName>
    <definedName name="EES050_F_IterptiKitaNematerialuji6NuoRAB2">#REF!</definedName>
    <definedName name="EES050_F_IterptiKitaNematerialuji6PerkainotoTurtoVerte">#REF!</definedName>
    <definedName name="EES050_F_IterptiKitaNematerialuji6VartotjuImokos">#REF!</definedName>
    <definedName name="EES050_F_IterptiKitaNematerialuji6VartotojuImokos">#REF!</definedName>
    <definedName name="EES050_F_IterptiKitaNematerialuji6VartotojuImokos2">#REF!</definedName>
    <definedName name="EES050_F_IterptiKitaNematerialuji6VartotojuLesos">#REF!</definedName>
    <definedName name="EES050_F_IterptiKitaNematerialuji6VertesPasikeitimasDel">#REF!</definedName>
    <definedName name="EES050_F_IterptiKitaNematerialuji6VISOIS">#REF!</definedName>
    <definedName name="EES050_F_IterptiKitaNematerialuji6VISOIS2">#REF!</definedName>
    <definedName name="EES050_F_IterptiKitaNematerialuji6VISOIS3">#REF!</definedName>
    <definedName name="EES050_F_IterptiKitaNematerialuji6VISOIS4">#REF!</definedName>
    <definedName name="EES050_F_IterptiKitaNematerialuji6VISOIS5">#REF!</definedName>
    <definedName name="EES050_F_IterptiKitaNematerialuji6VISOIS6">#REF!</definedName>
    <definedName name="EES050_F_IterptiKitaNematerialuji6VISOIS7">#REF!</definedName>
    <definedName name="EES050_F_IterptiKitaNematerialuji7DotacijuSubsidijuES">#REF!</definedName>
    <definedName name="EES050_F_IterptiKitaNematerialuji7DotacijuSubsidijuESA">#REF!</definedName>
    <definedName name="EES050_F_IterptiKitaNematerialuji7DotacijuSubsidijuESB">#REF!</definedName>
    <definedName name="EES050_F_IterptiKitaNematerialuji7DotacijuSubsidijuESC">#REF!</definedName>
    <definedName name="EES050_F_IterptiKitaNematerialuji7ImonesLesomis">#REF!</definedName>
    <definedName name="EES050_F_IterptiKitaNematerialuji7ImonesLesomisSukurto">#REF!</definedName>
    <definedName name="EES050_F_IterptiKitaNematerialuji7ImonesLesomisSukurto2">#REF!</definedName>
    <definedName name="EES050_F_IterptiKitaNematerialuji7ItraukiamasIRAB">#REF!</definedName>
    <definedName name="EES050_F_IterptiKitaNematerialuji7KitasNetraukiamasI">#REF!</definedName>
    <definedName name="EES050_F_IterptiKitaNematerialuji7KitoNetraukiamoI">#REF!</definedName>
    <definedName name="EES050_F_IterptiKitaNematerialuji7KitoNetraukiamoI2">#REF!</definedName>
    <definedName name="EES050_F_IterptiKitaNematerialuji7NenenaudojamoTurto">#REF!</definedName>
    <definedName name="EES050_F_IterptiKitaNematerialuji7NenenaudojamoTurtoA">#REF!</definedName>
    <definedName name="EES050_F_IterptiKitaNematerialuji7NenenaudojamoTurtoB">#REF!</definedName>
    <definedName name="EES050_F_IterptiKitaNematerialuji7NenenaudojamoTurtoC">#REF!</definedName>
    <definedName name="EES050_F_IterptiKitaNematerialuji7NesuderintosVertes">#REF!</definedName>
    <definedName name="EES050_F_IterptiKitaNematerialuji7NesuderintosVertesA">#REF!</definedName>
    <definedName name="EES050_F_IterptiKitaNematerialuji7NesuderintosVertesB">#REF!</definedName>
    <definedName name="EES050_F_IterptiKitaNematerialuji7NesuderintosVertesC">#REF!</definedName>
    <definedName name="EES050_F_IterptiKitaNematerialuji7NuoImonesLesomis">#REF!</definedName>
    <definedName name="EES050_F_IterptiKitaNematerialuji7NuoPerkainotoTurto">#REF!</definedName>
    <definedName name="EES050_F_IterptiKitaNematerialuji7NuoPerkainotoTurtoA">#REF!</definedName>
    <definedName name="EES050_F_IterptiKitaNematerialuji7NuoPerkainotoTurtoB">#REF!</definedName>
    <definedName name="EES050_F_IterptiKitaNematerialuji7NuoRAB">#REF!</definedName>
    <definedName name="EES050_F_IterptiKitaNematerialuji7NuoRAB2">#REF!</definedName>
    <definedName name="EES050_F_IterptiKitaNematerialuji7PerkainotoTurtoVerte">#REF!</definedName>
    <definedName name="EES050_F_IterptiKitaNematerialuji7VartotjuImokos">#REF!</definedName>
    <definedName name="EES050_F_IterptiKitaNematerialuji7VartotojuImokos">#REF!</definedName>
    <definedName name="EES050_F_IterptiKitaNematerialuji7VartotojuImokos2">#REF!</definedName>
    <definedName name="EES050_F_IterptiKitaNematerialuji7VartotojuLesos">#REF!</definedName>
    <definedName name="EES050_F_IterptiKitaNematerialuji7VertesPasikeitimasDel">#REF!</definedName>
    <definedName name="EES050_F_IterptiKitaNematerialuji7VISOIS">#REF!</definedName>
    <definedName name="EES050_F_IterptiKitaNematerialuji7VISOIS2">#REF!</definedName>
    <definedName name="EES050_F_IterptiKitaNematerialuji7VISOIS3">#REF!</definedName>
    <definedName name="EES050_F_IterptiKitaNematerialuji7VISOIS4">#REF!</definedName>
    <definedName name="EES050_F_IterptiKitaNematerialuji7VISOIS5">#REF!</definedName>
    <definedName name="EES050_F_IterptiKitaNematerialuji7VISOIS6">#REF!</definedName>
    <definedName name="EES050_F_IterptiKitaNematerialuji7VISOIS7">#REF!</definedName>
    <definedName name="EES050_F_IterptiKitaNematerialujiDotacijuSubsidijuES">#REF!</definedName>
    <definedName name="EES050_F_IterptiKitaNematerialujiDotacijuSubsidijuESA">#REF!</definedName>
    <definedName name="EES050_F_IterptiKitaNematerialujiDotacijuSubsidijuESB">#REF!</definedName>
    <definedName name="EES050_F_IterptiKitaNematerialujiDotacijuSubsidijuESC">#REF!</definedName>
    <definedName name="EES050_F_IterptiKitaNematerialujiImonesLesomis">#REF!</definedName>
    <definedName name="EES050_F_IterptiKitaNematerialujiImonesLesomisSukurto">#REF!</definedName>
    <definedName name="EES050_F_IterptiKitaNematerialujiImonesLesomisSukurto2">#REF!</definedName>
    <definedName name="EES050_F_IterptiKitaNematerialujiItraukiamasIRAB">#REF!</definedName>
    <definedName name="EES050_F_IterptiKitaNematerialujiKitasNetraukiamasI">#REF!</definedName>
    <definedName name="EES050_F_IterptiKitaNematerialujiKitoNetraukiamoI">#REF!</definedName>
    <definedName name="EES050_F_IterptiKitaNematerialujiKitoNetraukiamoI2">#REF!</definedName>
    <definedName name="EES050_F_IterptiKitaNematerialujiNenenaudojamoTurto">#REF!</definedName>
    <definedName name="EES050_F_IterptiKitaNematerialujiNenenaudojamoTurtoA">#REF!</definedName>
    <definedName name="EES050_F_IterptiKitaNematerialujiNenenaudojamoTurtoB">#REF!</definedName>
    <definedName name="EES050_F_IterptiKitaNematerialujiNenenaudojamoTurtoC">#REF!</definedName>
    <definedName name="EES050_F_IterptiKitaNematerialujiNesuderintosVertes">#REF!</definedName>
    <definedName name="EES050_F_IterptiKitaNematerialujiNesuderintosVertesA">#REF!</definedName>
    <definedName name="EES050_F_IterptiKitaNematerialujiNesuderintosVertesB">#REF!</definedName>
    <definedName name="EES050_F_IterptiKitaNematerialujiNesuderintosVertesC">#REF!</definedName>
    <definedName name="EES050_F_IterptiKitaNematerialujiNuoImonesLesomis">#REF!</definedName>
    <definedName name="EES050_F_IterptiKitaNematerialujiNuoPerkainotoTurto">#REF!</definedName>
    <definedName name="EES050_F_IterptiKitaNematerialujiNuoPerkainotoTurtoA">#REF!</definedName>
    <definedName name="EES050_F_IterptiKitaNematerialujiNuoPerkainotoTurtoB">#REF!</definedName>
    <definedName name="EES050_F_IterptiKitaNematerialujiNuoRAB">#REF!</definedName>
    <definedName name="EES050_F_IterptiKitaNematerialujiNuoRAB2">#REF!</definedName>
    <definedName name="EES050_F_IterptiKitaNematerialujiPerkainotoTurtoVerte">#REF!</definedName>
    <definedName name="EES050_F_IterptiKitaNematerialujiVartotjuImokos">#REF!</definedName>
    <definedName name="EES050_F_IterptiKitaNematerialujiVartotojuImokos">#REF!</definedName>
    <definedName name="EES050_F_IterptiKitaNematerialujiVartotojuImokos2">#REF!</definedName>
    <definedName name="EES050_F_IterptiKitaNematerialujiVartotojuLesos">#REF!</definedName>
    <definedName name="EES050_F_IterptiKitaNematerialujiVertesPasikeitimasDel">#REF!</definedName>
    <definedName name="EES050_F_IterptiKitaNematerialujiVISOIS">#REF!</definedName>
    <definedName name="EES050_F_IterptiKitaNematerialujiVISOIS2">#REF!</definedName>
    <definedName name="EES050_F_IterptiKitaNematerialujiVISOIS3">#REF!</definedName>
    <definedName name="EES050_F_IterptiKitaNematerialujiVISOIS4">#REF!</definedName>
    <definedName name="EES050_F_IterptiKitaNematerialujiVISOIS5">#REF!</definedName>
    <definedName name="EES050_F_IterptiKitaNematerialujiVISOIS6">#REF!</definedName>
    <definedName name="EES050_F_IterptiKitaNematerialujiVISOIS7">#REF!</definedName>
    <definedName name="EES050_F_KITAIRANGAPRIETAISAIDotacijuSubsidijuES">#REF!</definedName>
    <definedName name="EES050_F_KITAIRANGAPRIETAISAIDotacijuSubsidijuESA">#REF!</definedName>
    <definedName name="EES050_F_KITAIRANGAPRIETAISAIDotacijuSubsidijuESB">#REF!</definedName>
    <definedName name="EES050_F_KITAIRANGAPRIETAISAIDotacijuSubsidijuESC">#REF!</definedName>
    <definedName name="EES050_F_KITAIRANGAPRIETAISAIImonesLesomis">#REF!</definedName>
    <definedName name="EES050_F_KITAIRANGAPRIETAISAIImonesLesomisSukurto">#REF!</definedName>
    <definedName name="EES050_F_KITAIRANGAPRIETAISAIImonesLesomisSukurto2">#REF!</definedName>
    <definedName name="EES050_F_KITAIRANGAPRIETAISAIItraukiamasIRAB">#REF!</definedName>
    <definedName name="EES050_F_KITAIRANGAPRIETAISAIKitasNetraukiamasI">#REF!</definedName>
    <definedName name="EES050_F_KITAIRANGAPRIETAISAIKitoNetraukiamoI">#REF!</definedName>
    <definedName name="EES050_F_KITAIRANGAPRIETAISAIKitoNetraukiamoI2">#REF!</definedName>
    <definedName name="EES050_F_KITAIRANGAPRIETAISAINenenaudojamoTurto">#REF!</definedName>
    <definedName name="EES050_F_KITAIRANGAPRIETAISAINenenaudojamoTurtoA">#REF!</definedName>
    <definedName name="EES050_F_KITAIRANGAPRIETAISAINenenaudojamoTurtoB">#REF!</definedName>
    <definedName name="EES050_F_KITAIRANGAPRIETAISAINenenaudojamoTurtoC">#REF!</definedName>
    <definedName name="EES050_F_KITAIRANGAPRIETAISAINesuderintosVertes">#REF!</definedName>
    <definedName name="EES050_F_KITAIRANGAPRIETAISAINesuderintosVertesA">#REF!</definedName>
    <definedName name="EES050_F_KITAIRANGAPRIETAISAINesuderintosVertesB">#REF!</definedName>
    <definedName name="EES050_F_KITAIRANGAPRIETAISAINesuderintosVertesC">#REF!</definedName>
    <definedName name="EES050_F_KITAIRANGAPRIETAISAINuoImonesLesomis">#REF!</definedName>
    <definedName name="EES050_F_KITAIRANGAPRIETAISAINuoPerkainotoTurto">#REF!</definedName>
    <definedName name="EES050_F_KITAIRANGAPRIETAISAINuoPerkainotoTurtoA">#REF!</definedName>
    <definedName name="EES050_F_KITAIRANGAPRIETAISAINuoPerkainotoTurtoB">#REF!</definedName>
    <definedName name="EES050_F_KITAIRANGAPRIETAISAINuoRAB">#REF!</definedName>
    <definedName name="EES050_F_KITAIRANGAPRIETAISAINuoRAB2">#REF!</definedName>
    <definedName name="EES050_F_KITAIRANGAPRIETAISAIPerkainotoTurtoVerte">#REF!</definedName>
    <definedName name="EES050_F_KITAIRANGAPRIETAISAIVartotjuImokos">#REF!</definedName>
    <definedName name="EES050_F_KITAIRANGAPRIETAISAIVartotojuImokos">#REF!</definedName>
    <definedName name="EES050_F_KITAIRANGAPRIETAISAIVartotojuImokos2">#REF!</definedName>
    <definedName name="EES050_F_KITAIRANGAPRIETAISAIVartotojuLesos">#REF!</definedName>
    <definedName name="EES050_F_KITAIRANGAPRIETAISAIVertesPasikeitimasDel">#REF!</definedName>
    <definedName name="EES050_F_KITAIRANGAPRIETAISAIVISOIS">#REF!</definedName>
    <definedName name="EES050_F_KITAIRANGAPRIETAISAIVISOIS2">#REF!</definedName>
    <definedName name="EES050_F_KITAIRANGAPRIETAISAIVISOIS3">#REF!</definedName>
    <definedName name="EES050_F_KITAIRANGAPRIETAISAIVISOIS4">#REF!</definedName>
    <definedName name="EES050_F_KITAIRANGAPRIETAISAIVISOIS5">#REF!</definedName>
    <definedName name="EES050_F_KITAIRANGAPRIETAISAIVISOIS6">#REF!</definedName>
    <definedName name="EES050_F_KITAIRANGAPRIETAISAIVISOIS7">#REF!</definedName>
    <definedName name="EES050_F_KITASILGALAIKISTURTASDotacijuSubsidijuES">#REF!</definedName>
    <definedName name="EES050_F_KITASILGALAIKISTURTASDotacijuSubsidijuESA">#REF!</definedName>
    <definedName name="EES050_F_KITASILGALAIKISTURTASDotacijuSubsidijuESB">#REF!</definedName>
    <definedName name="EES050_F_KITASILGALAIKISTURTASDotacijuSubsidijuESC">#REF!</definedName>
    <definedName name="EES050_F_KITASILGALAIKISTURTASImonesLesomis">#REF!</definedName>
    <definedName name="EES050_F_KITASILGALAIKISTURTASImonesLesomisSukurto">#REF!</definedName>
    <definedName name="EES050_F_KITASILGALAIKISTURTASImonesLesomisSukurto2">#REF!</definedName>
    <definedName name="EES050_F_KITASILGALAIKISTURTASItraukiamasIRAB">#REF!</definedName>
    <definedName name="EES050_F_KITASILGALAIKISTURTASKitasNetraukiamasI">#REF!</definedName>
    <definedName name="EES050_F_KITASILGALAIKISTURTASKitoNetraukiamoI">#REF!</definedName>
    <definedName name="EES050_F_KITASILGALAIKISTURTASKitoNetraukiamoI2">#REF!</definedName>
    <definedName name="EES050_F_KITASILGALAIKISTURTASNenenaudojamoTurto">#REF!</definedName>
    <definedName name="EES050_F_KITASILGALAIKISTURTASNenenaudojamoTurtoA">#REF!</definedName>
    <definedName name="EES050_F_KITASILGALAIKISTURTASNenenaudojamoTurtoB">#REF!</definedName>
    <definedName name="EES050_F_KITASILGALAIKISTURTASNenenaudojamoTurtoC">#REF!</definedName>
    <definedName name="EES050_F_KITASILGALAIKISTURTASNesuderintosVertes">#REF!</definedName>
    <definedName name="EES050_F_KITASILGALAIKISTURTASNesuderintosVertesA">#REF!</definedName>
    <definedName name="EES050_F_KITASILGALAIKISTURTASNesuderintosVertesB">#REF!</definedName>
    <definedName name="EES050_F_KITASILGALAIKISTURTASNesuderintosVertesC">#REF!</definedName>
    <definedName name="EES050_F_KITASILGALAIKISTURTASNuoImonesLesomis">#REF!</definedName>
    <definedName name="EES050_F_KITASILGALAIKISTURTASNuoPerkainotoTurto">#REF!</definedName>
    <definedName name="EES050_F_KITASILGALAIKISTURTASNuoPerkainotoTurtoA">#REF!</definedName>
    <definedName name="EES050_F_KITASILGALAIKISTURTASNuoPerkainotoTurtoB">#REF!</definedName>
    <definedName name="EES050_F_KITASILGALAIKISTURTASNuoRAB">#REF!</definedName>
    <definedName name="EES050_F_KITASILGALAIKISTURTASNuoRAB2">#REF!</definedName>
    <definedName name="EES050_F_KITASILGALAIKISTURTASPerkainotoTurtoVerte">#REF!</definedName>
    <definedName name="EES050_F_KITASILGALAIKISTURTASVartotjuImokos">#REF!</definedName>
    <definedName name="EES050_F_KITASILGALAIKISTURTASVartotojuImokos">#REF!</definedName>
    <definedName name="EES050_F_KITASILGALAIKISTURTASVartotojuImokos2">#REF!</definedName>
    <definedName name="EES050_F_KITASILGALAIKISTURTASVartotojuLesos">#REF!</definedName>
    <definedName name="EES050_F_KITASILGALAIKISTURTASVertesPasikeitimasDel">#REF!</definedName>
    <definedName name="EES050_F_KITASILGALAIKISTURTASVISOIS">#REF!</definedName>
    <definedName name="EES050_F_KITASILGALAIKISTURTASVISOIS2">#REF!</definedName>
    <definedName name="EES050_F_KITASILGALAIKISTURTASVISOIS3">#REF!</definedName>
    <definedName name="EES050_F_KITASILGALAIKISTURTASVISOIS4">#REF!</definedName>
    <definedName name="EES050_F_KITASILGALAIKISTURTASVISOIS5">#REF!</definedName>
    <definedName name="EES050_F_KITASILGALAIKISTURTASVISOIS6">#REF!</definedName>
    <definedName name="EES050_F_KITASILGALAIKISTURTASVISOIS7">#REF!</definedName>
    <definedName name="EES050_F_KITIPASTATAIIRDotacijuSubsidijuES">#REF!</definedName>
    <definedName name="EES050_F_KITIPASTATAIIRDotacijuSubsidijuESA">#REF!</definedName>
    <definedName name="EES050_F_KITIPASTATAIIRDotacijuSubsidijuESB">#REF!</definedName>
    <definedName name="EES050_F_KITIPASTATAIIRDotacijuSubsidijuESC">#REF!</definedName>
    <definedName name="EES050_F_KITIPASTATAIIRImonesLesomis">#REF!</definedName>
    <definedName name="EES050_F_KITIPASTATAIIRImonesLesomisSukurto">#REF!</definedName>
    <definedName name="EES050_F_KITIPASTATAIIRImonesLesomisSukurto2">#REF!</definedName>
    <definedName name="EES050_F_KITIPASTATAIIRItraukiamasIRAB">#REF!</definedName>
    <definedName name="EES050_F_KITIPASTATAIIRKitasNetraukiamasI">#REF!</definedName>
    <definedName name="EES050_F_KITIPASTATAIIRKitoNetraukiamoI">#REF!</definedName>
    <definedName name="EES050_F_KITIPASTATAIIRKitoNetraukiamoI2">#REF!</definedName>
    <definedName name="EES050_F_KITIPASTATAIIRNenenaudojamoTurto">#REF!</definedName>
    <definedName name="EES050_F_KITIPASTATAIIRNenenaudojamoTurtoA">#REF!</definedName>
    <definedName name="EES050_F_KITIPASTATAIIRNenenaudojamoTurtoB">#REF!</definedName>
    <definedName name="EES050_F_KITIPASTATAIIRNenenaudojamoTurtoC">#REF!</definedName>
    <definedName name="EES050_F_KITIPASTATAIIRNesuderintosVertes">#REF!</definedName>
    <definedName name="EES050_F_KITIPASTATAIIRNesuderintosVertesA">#REF!</definedName>
    <definedName name="EES050_F_KITIPASTATAIIRNesuderintosVertesB">#REF!</definedName>
    <definedName name="EES050_F_KITIPASTATAIIRNesuderintosVertesC">#REF!</definedName>
    <definedName name="EES050_F_KITIPASTATAIIRNuoImonesLesomis">#REF!</definedName>
    <definedName name="EES050_F_KITIPASTATAIIRNuoPerkainotoTurto">#REF!</definedName>
    <definedName name="EES050_F_KITIPASTATAIIRNuoPerkainotoTurtoA">#REF!</definedName>
    <definedName name="EES050_F_KITIPASTATAIIRNuoPerkainotoTurtoB">#REF!</definedName>
    <definedName name="EES050_F_KITIPASTATAIIRNuoRAB">#REF!</definedName>
    <definedName name="EES050_F_KITIPASTATAIIRNuoRAB2">#REF!</definedName>
    <definedName name="EES050_F_KITIPASTATAIIRPerkainotoTurtoVerte">#REF!</definedName>
    <definedName name="EES050_F_KITIPASTATAIIRVartotjuImokos">#REF!</definedName>
    <definedName name="EES050_F_KITIPASTATAIIRVartotojuImokos">#REF!</definedName>
    <definedName name="EES050_F_KITIPASTATAIIRVartotojuImokos2">#REF!</definedName>
    <definedName name="EES050_F_KITIPASTATAIIRVartotojuLesos">#REF!</definedName>
    <definedName name="EES050_F_KITIPASTATAIIRVertesPasikeitimasDel">#REF!</definedName>
    <definedName name="EES050_F_KITIPASTATAIIRVISOIS">#REF!</definedName>
    <definedName name="EES050_F_KITIPASTATAIIRVISOIS2">#REF!</definedName>
    <definedName name="EES050_F_KITIPASTATAIIRVISOIS3">#REF!</definedName>
    <definedName name="EES050_F_KITIPASTATAIIRVISOIS4">#REF!</definedName>
    <definedName name="EES050_F_KITIPASTATAIIRVISOIS5">#REF!</definedName>
    <definedName name="EES050_F_KITIPASTATAIIRVISOIS6">#REF!</definedName>
    <definedName name="EES050_F_KITIPASTATAIIRVISOIS7">#REF!</definedName>
    <definedName name="EES050_F_MASINOSIRIRENGIMAIDotacijuSubsidijuES">#REF!</definedName>
    <definedName name="EES050_F_MASINOSIRIRENGIMAIDotacijuSubsidijuESA">#REF!</definedName>
    <definedName name="EES050_F_MASINOSIRIRENGIMAIDotacijuSubsidijuESB">#REF!</definedName>
    <definedName name="EES050_F_MASINOSIRIRENGIMAIDotacijuSubsidijuESC">#REF!</definedName>
    <definedName name="EES050_F_MASINOSIRIRENGIMAIImonesLesomis">#REF!</definedName>
    <definedName name="EES050_F_MASINOSIRIRENGIMAIImonesLesomisSukurto">#REF!</definedName>
    <definedName name="EES050_F_MASINOSIRIRENGIMAIImonesLesomisSukurto2">#REF!</definedName>
    <definedName name="EES050_F_MASINOSIRIRENGIMAIItraukiamasIRAB">#REF!</definedName>
    <definedName name="EES050_F_MASINOSIRIRENGIMAIKitasNetraukiamasI">#REF!</definedName>
    <definedName name="EES050_F_MASINOSIRIRENGIMAIKitoNetraukiamoI">#REF!</definedName>
    <definedName name="EES050_F_MASINOSIRIRENGIMAIKitoNetraukiamoI2">#REF!</definedName>
    <definedName name="EES050_F_MASINOSIRIRENGIMAINenenaudojamoTurto">#REF!</definedName>
    <definedName name="EES050_F_MASINOSIRIRENGIMAINenenaudojamoTurtoA">#REF!</definedName>
    <definedName name="EES050_F_MASINOSIRIRENGIMAINenenaudojamoTurtoB">#REF!</definedName>
    <definedName name="EES050_F_MASINOSIRIRENGIMAINenenaudojamoTurtoC">#REF!</definedName>
    <definedName name="EES050_F_MASINOSIRIRENGIMAINesuderintosVertes">#REF!</definedName>
    <definedName name="EES050_F_MASINOSIRIRENGIMAINesuderintosVertesA">#REF!</definedName>
    <definedName name="EES050_F_MASINOSIRIRENGIMAINesuderintosVertesB">#REF!</definedName>
    <definedName name="EES050_F_MASINOSIRIRENGIMAINesuderintosVertesC">#REF!</definedName>
    <definedName name="EES050_F_MASINOSIRIRENGIMAINuoImonesLesomis">#REF!</definedName>
    <definedName name="EES050_F_MASINOSIRIRENGIMAINuoPerkainotoTurto">#REF!</definedName>
    <definedName name="EES050_F_MASINOSIRIRENGIMAINuoPerkainotoTurtoA">#REF!</definedName>
    <definedName name="EES050_F_MASINOSIRIRENGIMAINuoPerkainotoTurtoB">#REF!</definedName>
    <definedName name="EES050_F_MASINOSIRIRENGIMAINuoRAB">#REF!</definedName>
    <definedName name="EES050_F_MASINOSIRIRENGIMAINuoRAB2">#REF!</definedName>
    <definedName name="EES050_F_MASINOSIRIRENGIMAIPerkainotoTurtoVerte">#REF!</definedName>
    <definedName name="EES050_F_MASINOSIRIRENGIMAIVartotjuImokos">#REF!</definedName>
    <definedName name="EES050_F_MASINOSIRIRENGIMAIVartotojuImokos">#REF!</definedName>
    <definedName name="EES050_F_MASINOSIRIRENGIMAIVartotojuImokos2">#REF!</definedName>
    <definedName name="EES050_F_MASINOSIRIRENGIMAIVartotojuLesos">#REF!</definedName>
    <definedName name="EES050_F_MASINOSIRIRENGIMAIVertesPasikeitimasDel">#REF!</definedName>
    <definedName name="EES050_F_MASINOSIRIRENGIMAIVISOIS">#REF!</definedName>
    <definedName name="EES050_F_MASINOSIRIRENGIMAIVISOIS2">#REF!</definedName>
    <definedName name="EES050_F_MASINOSIRIRENGIMAIVISOIS3">#REF!</definedName>
    <definedName name="EES050_F_MASINOSIRIRENGIMAIVISOIS4">#REF!</definedName>
    <definedName name="EES050_F_MASINOSIRIRENGIMAIVISOIS5">#REF!</definedName>
    <definedName name="EES050_F_MASINOSIRIRENGIMAIVISOIS6">#REF!</definedName>
    <definedName name="EES050_F_MASINOSIRIRENGIMAIVISOIS7">#REF!</definedName>
    <definedName name="EES050_F_MATERIALUSISILGALAIKISTURTASDotacijuSubsidijuES">#REF!</definedName>
    <definedName name="EES050_F_MATERIALUSISILGALAIKISTURTASDotacijuSubsidijuESA">#REF!</definedName>
    <definedName name="EES050_F_MATERIALUSISILGALAIKISTURTASDotacijuSubsidijuESB">#REF!</definedName>
    <definedName name="EES050_F_MATERIALUSISILGALAIKISTURTASDotacijuSubsidijuESC">#REF!</definedName>
    <definedName name="EES050_F_MATERIALUSISILGALAIKISTURTASImonesLesomis">#REF!</definedName>
    <definedName name="EES050_F_MATERIALUSISILGALAIKISTURTASImonesLesomisSukurto">#REF!</definedName>
    <definedName name="EES050_F_MATERIALUSISILGALAIKISTURTASImonesLesomisSukurto2">#REF!</definedName>
    <definedName name="EES050_F_MATERIALUSISILGALAIKISTURTASItraukiamasIRAB">#REF!</definedName>
    <definedName name="EES050_F_MATERIALUSISILGALAIKISTURTASKitasNetraukiamasI">#REF!</definedName>
    <definedName name="EES050_F_MATERIALUSISILGALAIKISTURTASKitoNetraukiamoI">#REF!</definedName>
    <definedName name="EES050_F_MATERIALUSISILGALAIKISTURTASKitoNetraukiamoI2">#REF!</definedName>
    <definedName name="EES050_F_MATERIALUSISILGALAIKISTURTASNenenaudojamoTurto">#REF!</definedName>
    <definedName name="EES050_F_MATERIALUSISILGALAIKISTURTASNenenaudojamoTurtoA">#REF!</definedName>
    <definedName name="EES050_F_MATERIALUSISILGALAIKISTURTASNenenaudojamoTurtoB">#REF!</definedName>
    <definedName name="EES050_F_MATERIALUSISILGALAIKISTURTASNenenaudojamoTurtoC">#REF!</definedName>
    <definedName name="EES050_F_MATERIALUSISILGALAIKISTURTASNesuderintosVertes">#REF!</definedName>
    <definedName name="EES050_F_MATERIALUSISILGALAIKISTURTASNesuderintosVertesA">#REF!</definedName>
    <definedName name="EES050_F_MATERIALUSISILGALAIKISTURTASNesuderintosVertesB">#REF!</definedName>
    <definedName name="EES050_F_MATERIALUSISILGALAIKISTURTASNesuderintosVertesC">#REF!</definedName>
    <definedName name="EES050_F_MATERIALUSISILGALAIKISTURTASNuoImonesLesomis">#REF!</definedName>
    <definedName name="EES050_F_MATERIALUSISILGALAIKISTURTASNuoPerkainotoTurto">#REF!</definedName>
    <definedName name="EES050_F_MATERIALUSISILGALAIKISTURTASNuoPerkainotoTurtoA">#REF!</definedName>
    <definedName name="EES050_F_MATERIALUSISILGALAIKISTURTASNuoPerkainotoTurtoB">#REF!</definedName>
    <definedName name="EES050_F_MATERIALUSISILGALAIKISTURTASNuoRAB">#REF!</definedName>
    <definedName name="EES050_F_MATERIALUSISILGALAIKISTURTASNuoRAB2">#REF!</definedName>
    <definedName name="EES050_F_MATERIALUSISILGALAIKISTURTASPerkainotoTurtoVerte">#REF!</definedName>
    <definedName name="EES050_F_MATERIALUSISILGALAIKISTURTASVartotjuImokos">#REF!</definedName>
    <definedName name="EES050_F_MATERIALUSISILGALAIKISTURTASVartotojuImokos">#REF!</definedName>
    <definedName name="EES050_F_MATERIALUSISILGALAIKISTURTASVartotojuImokos2">#REF!</definedName>
    <definedName name="EES050_F_MATERIALUSISILGALAIKISTURTASVartotojuLesos">#REF!</definedName>
    <definedName name="EES050_F_MATERIALUSISILGALAIKISTURTASVertesPasikeitimasDel">#REF!</definedName>
    <definedName name="EES050_F_MATERIALUSISILGALAIKISTURTASVISOIS">#REF!</definedName>
    <definedName name="EES050_F_MATERIALUSISILGALAIKISTURTASVISOIS2">#REF!</definedName>
    <definedName name="EES050_F_MATERIALUSISILGALAIKISTURTASVISOIS3">#REF!</definedName>
    <definedName name="EES050_F_MATERIALUSISILGALAIKISTURTASVISOIS4">#REF!</definedName>
    <definedName name="EES050_F_MATERIALUSISILGALAIKISTURTASVISOIS5">#REF!</definedName>
    <definedName name="EES050_F_MATERIALUSISILGALAIKISTURTASVISOIS6">#REF!</definedName>
    <definedName name="EES050_F_MATERIALUSISILGALAIKISTURTASVISOIS7">#REF!</definedName>
    <definedName name="EES050_F_NEBAIGTASTATYBADotacijuSubsidijuES">#REF!</definedName>
    <definedName name="EES050_F_NEBAIGTASTATYBADotacijuSubsidijuESA">#REF!</definedName>
    <definedName name="EES050_F_NEBAIGTASTATYBADotacijuSubsidijuESB">#REF!</definedName>
    <definedName name="EES050_F_NEBAIGTASTATYBADotacijuSubsidijuESC">#REF!</definedName>
    <definedName name="EES050_F_NEBAIGTASTATYBAImonesLesomis">#REF!</definedName>
    <definedName name="EES050_F_NEBAIGTASTATYBAImonesLesomisSukurto">#REF!</definedName>
    <definedName name="EES050_F_NEBAIGTASTATYBAImonesLesomisSukurto2">#REF!</definedName>
    <definedName name="EES050_F_NEBAIGTASTATYBAItraukiamasIRAB">#REF!</definedName>
    <definedName name="EES050_F_NEBAIGTASTATYBAKitasNetraukiamasI">#REF!</definedName>
    <definedName name="EES050_F_NEBAIGTASTATYBAKitoNetraukiamoI">#REF!</definedName>
    <definedName name="EES050_F_NEBAIGTASTATYBAKitoNetraukiamoI2">#REF!</definedName>
    <definedName name="EES050_F_NEBAIGTASTATYBANenenaudojamoTurto">#REF!</definedName>
    <definedName name="EES050_F_NEBAIGTASTATYBANenenaudojamoTurtoA">#REF!</definedName>
    <definedName name="EES050_F_NEBAIGTASTATYBANenenaudojamoTurtoB">#REF!</definedName>
    <definedName name="EES050_F_NEBAIGTASTATYBANenenaudojamoTurtoC">#REF!</definedName>
    <definedName name="EES050_F_NEBAIGTASTATYBANesuderintosVertes">#REF!</definedName>
    <definedName name="EES050_F_NEBAIGTASTATYBANesuderintosVertesA">#REF!</definedName>
    <definedName name="EES050_F_NEBAIGTASTATYBANesuderintosVertesB">#REF!</definedName>
    <definedName name="EES050_F_NEBAIGTASTATYBANesuderintosVertesC">#REF!</definedName>
    <definedName name="EES050_F_NEBAIGTASTATYBANuoImonesLesomis">#REF!</definedName>
    <definedName name="EES050_F_NEBAIGTASTATYBANuoPerkainotoTurto">#REF!</definedName>
    <definedName name="EES050_F_NEBAIGTASTATYBANuoPerkainotoTurtoA">#REF!</definedName>
    <definedName name="EES050_F_NEBAIGTASTATYBANuoPerkainotoTurtoB">#REF!</definedName>
    <definedName name="EES050_F_NEBAIGTASTATYBANuoRAB">#REF!</definedName>
    <definedName name="EES050_F_NEBAIGTASTATYBANuoRAB2">#REF!</definedName>
    <definedName name="EES050_F_NEBAIGTASTATYBAPerkainotoTurtoVerte">#REF!</definedName>
    <definedName name="EES050_F_NEBAIGTASTATYBAVartotjuImokos">#REF!</definedName>
    <definedName name="EES050_F_NEBAIGTASTATYBAVartotojuImokos">#REF!</definedName>
    <definedName name="EES050_F_NEBAIGTASTATYBAVartotojuImokos2">#REF!</definedName>
    <definedName name="EES050_F_NEBAIGTASTATYBAVartotojuLesos">#REF!</definedName>
    <definedName name="EES050_F_NEBAIGTASTATYBAVertesPasikeitimasDel">#REF!</definedName>
    <definedName name="EES050_F_NEBAIGTASTATYBAVISOIS">#REF!</definedName>
    <definedName name="EES050_F_NEBAIGTASTATYBAVISOIS2">#REF!</definedName>
    <definedName name="EES050_F_NEBAIGTASTATYBAVISOIS3">#REF!</definedName>
    <definedName name="EES050_F_NEBAIGTASTATYBAVISOIS4">#REF!</definedName>
    <definedName name="EES050_F_NEBAIGTASTATYBAVISOIS5">#REF!</definedName>
    <definedName name="EES050_F_NEBAIGTASTATYBAVISOIS6">#REF!</definedName>
    <definedName name="EES050_F_NEBAIGTASTATYBAVISOIS7">#REF!</definedName>
    <definedName name="EES050_F_NEMATERIALUSISILGALAIKISTURTASDotacijuSubsidijuES">#REF!</definedName>
    <definedName name="EES050_F_NEMATERIALUSISILGALAIKISTURTASDotacijuSubsidijuESA">#REF!</definedName>
    <definedName name="EES050_F_NEMATERIALUSISILGALAIKISTURTASDotacijuSubsidijuESB">#REF!</definedName>
    <definedName name="EES050_F_NEMATERIALUSISILGALAIKISTURTASDotacijuSubsidijuESC">#REF!</definedName>
    <definedName name="EES050_F_NEMATERIALUSISILGALAIKISTURTASImonesLesomis">#REF!</definedName>
    <definedName name="EES050_F_NEMATERIALUSISILGALAIKISTURTASImonesLesomisSukurto">#REF!</definedName>
    <definedName name="EES050_F_NEMATERIALUSISILGALAIKISTURTASImonesLesomisSukurto2">#REF!</definedName>
    <definedName name="EES050_F_NEMATERIALUSISILGALAIKISTURTASItraukiamasIRAB">#REF!</definedName>
    <definedName name="EES050_F_NEMATERIALUSISILGALAIKISTURTASKitasNetraukiamasI">#REF!</definedName>
    <definedName name="EES050_F_NEMATERIALUSISILGALAIKISTURTASKitoNetraukiamoI">#REF!</definedName>
    <definedName name="EES050_F_NEMATERIALUSISILGALAIKISTURTASKitoNetraukiamoI2">#REF!</definedName>
    <definedName name="EES050_F_NEMATERIALUSISILGALAIKISTURTASNenenaudojamoTurto">#REF!</definedName>
    <definedName name="EES050_F_NEMATERIALUSISILGALAIKISTURTASNenenaudojamoTurtoA">#REF!</definedName>
    <definedName name="EES050_F_NEMATERIALUSISILGALAIKISTURTASNenenaudojamoTurtoB">#REF!</definedName>
    <definedName name="EES050_F_NEMATERIALUSISILGALAIKISTURTASNenenaudojamoTurtoC">#REF!</definedName>
    <definedName name="EES050_F_NEMATERIALUSISILGALAIKISTURTASNesuderintosVertes">#REF!</definedName>
    <definedName name="EES050_F_NEMATERIALUSISILGALAIKISTURTASNesuderintosVertesA">#REF!</definedName>
    <definedName name="EES050_F_NEMATERIALUSISILGALAIKISTURTASNesuderintosVertesB">#REF!</definedName>
    <definedName name="EES050_F_NEMATERIALUSISILGALAIKISTURTASNesuderintosVertesC">#REF!</definedName>
    <definedName name="EES050_F_NEMATERIALUSISILGALAIKISTURTASNuoImonesLesomis">#REF!</definedName>
    <definedName name="EES050_F_NEMATERIALUSISILGALAIKISTURTASNuoPerkainotoTurto">#REF!</definedName>
    <definedName name="EES050_F_NEMATERIALUSISILGALAIKISTURTASNuoPerkainotoTurtoA">#REF!</definedName>
    <definedName name="EES050_F_NEMATERIALUSISILGALAIKISTURTASNuoPerkainotoTurtoB">#REF!</definedName>
    <definedName name="EES050_F_NEMATERIALUSISILGALAIKISTURTASNuoRAB">#REF!</definedName>
    <definedName name="EES050_F_NEMATERIALUSISILGALAIKISTURTASNuoRAB2">#REF!</definedName>
    <definedName name="EES050_F_NEMATERIALUSISILGALAIKISTURTASPerkainotoTurtoVerte">#REF!</definedName>
    <definedName name="EES050_F_NEMATERIALUSISILGALAIKISTURTASVartotjuImokos">#REF!</definedName>
    <definedName name="EES050_F_NEMATERIALUSISILGALAIKISTURTASVartotojuImokos">#REF!</definedName>
    <definedName name="EES050_F_NEMATERIALUSISILGALAIKISTURTASVartotojuImokos2">#REF!</definedName>
    <definedName name="EES050_F_NEMATERIALUSISILGALAIKISTURTASVartotojuLesos">#REF!</definedName>
    <definedName name="EES050_F_NEMATERIALUSISILGALAIKISTURTASVertesPasikeitimasDel">#REF!</definedName>
    <definedName name="EES050_F_NEMATERIALUSISILGALAIKISTURTASVISOIS">#REF!</definedName>
    <definedName name="EES050_F_NEMATERIALUSISILGALAIKISTURTASVISOIS2">#REF!</definedName>
    <definedName name="EES050_F_NEMATERIALUSISILGALAIKISTURTASVISOIS3">#REF!</definedName>
    <definedName name="EES050_F_NEMATERIALUSISILGALAIKISTURTASVISOIS4">#REF!</definedName>
    <definedName name="EES050_F_NEMATERIALUSISILGALAIKISTURTASVISOIS5">#REF!</definedName>
    <definedName name="EES050_F_NEMATERIALUSISILGALAIKISTURTASVISOIS6">#REF!</definedName>
    <definedName name="EES050_F_NEMATERIALUSISILGALAIKISTURTASVISOIS7">#REF!</definedName>
    <definedName name="EES050_F_PASTATAIDotacijuSubsidijuES">#REF!</definedName>
    <definedName name="EES050_F_PASTATAIDotacijuSubsidijuESA">#REF!</definedName>
    <definedName name="EES050_F_PASTATAIDotacijuSubsidijuESB">#REF!</definedName>
    <definedName name="EES050_F_PASTATAIDotacijuSubsidijuESC">#REF!</definedName>
    <definedName name="EES050_F_PASTATAIImonesLesomis">#REF!</definedName>
    <definedName name="EES050_F_PASTATAIImonesLesomisSukurto">#REF!</definedName>
    <definedName name="EES050_F_PASTATAIImonesLesomisSukurto2">#REF!</definedName>
    <definedName name="EES050_F_PASTATAIItraukiamasIRAB">#REF!</definedName>
    <definedName name="EES050_F_PASTATAIKitasNetraukiamasI">#REF!</definedName>
    <definedName name="EES050_F_PASTATAIKitoNetraukiamoI">#REF!</definedName>
    <definedName name="EES050_F_PASTATAIKitoNetraukiamoI2">#REF!</definedName>
    <definedName name="EES050_F_PASTATAINenenaudojamoTurto">#REF!</definedName>
    <definedName name="EES050_F_PASTATAINenenaudojamoTurtoA">#REF!</definedName>
    <definedName name="EES050_F_PASTATAINenenaudojamoTurtoB">#REF!</definedName>
    <definedName name="EES050_F_PASTATAINenenaudojamoTurtoC">#REF!</definedName>
    <definedName name="EES050_F_PASTATAINesuderintosVertes">#REF!</definedName>
    <definedName name="EES050_F_PASTATAINesuderintosVertesA">#REF!</definedName>
    <definedName name="EES050_F_PASTATAINesuderintosVertesB">#REF!</definedName>
    <definedName name="EES050_F_PASTATAINesuderintosVertesC">#REF!</definedName>
    <definedName name="EES050_F_PASTATAINuoImonesLesomis">#REF!</definedName>
    <definedName name="EES050_F_PASTATAINuoPerkainotoTurto">#REF!</definedName>
    <definedName name="EES050_F_PASTATAINuoPerkainotoTurtoA">#REF!</definedName>
    <definedName name="EES050_F_PASTATAINuoPerkainotoTurtoB">#REF!</definedName>
    <definedName name="EES050_F_PASTATAINuoRAB">#REF!</definedName>
    <definedName name="EES050_F_PASTATAINuoRAB2">#REF!</definedName>
    <definedName name="EES050_F_PASTATAIPerkainotoTurtoVerte">#REF!</definedName>
    <definedName name="EES050_F_PASTATAIVartotjuImokos">#REF!</definedName>
    <definedName name="EES050_F_PASTATAIVartotojuImokos">#REF!</definedName>
    <definedName name="EES050_F_PASTATAIVartotojuImokos2">#REF!</definedName>
    <definedName name="EES050_F_PASTATAIVartotojuLesos">#REF!</definedName>
    <definedName name="EES050_F_PASTATAIVertesPasikeitimasDel">#REF!</definedName>
    <definedName name="EES050_F_PASTATAIVISOIS">#REF!</definedName>
    <definedName name="EES050_F_PASTATAIVISOIS2">#REF!</definedName>
    <definedName name="EES050_F_PASTATAIVISOIS3">#REF!</definedName>
    <definedName name="EES050_F_PASTATAIVISOIS4">#REF!</definedName>
    <definedName name="EES050_F_PASTATAIVISOIS5">#REF!</definedName>
    <definedName name="EES050_F_PASTATAIVISOIS6">#REF!</definedName>
    <definedName name="EES050_F_PASTATAIVISOIS7">#REF!</definedName>
    <definedName name="EES050_F_PATENTAILICENCIJOSISIGYTOSDotacijuSubsidijuES">#REF!</definedName>
    <definedName name="EES050_F_PATENTAILICENCIJOSISIGYTOSDotacijuSubsidijuESA">#REF!</definedName>
    <definedName name="EES050_F_PATENTAILICENCIJOSISIGYTOSDotacijuSubsidijuESB">#REF!</definedName>
    <definedName name="EES050_F_PATENTAILICENCIJOSISIGYTOSDotacijuSubsidijuESC">#REF!</definedName>
    <definedName name="EES050_F_PATENTAILICENCIJOSISIGYTOSImonesLesomis">#REF!</definedName>
    <definedName name="EES050_F_PATENTAILICENCIJOSISIGYTOSImonesLesomisSukurto">#REF!</definedName>
    <definedName name="EES050_F_PATENTAILICENCIJOSISIGYTOSImonesLesomisSukurto2">#REF!</definedName>
    <definedName name="EES050_F_PATENTAILICENCIJOSISIGYTOSItraukiamasIRAB">#REF!</definedName>
    <definedName name="EES050_F_PATENTAILICENCIJOSISIGYTOSKitasNetraukiamasI">#REF!</definedName>
    <definedName name="EES050_F_PATENTAILICENCIJOSISIGYTOSKitoNetraukiamoI">#REF!</definedName>
    <definedName name="EES050_F_PATENTAILICENCIJOSISIGYTOSKitoNetraukiamoI2">#REF!</definedName>
    <definedName name="EES050_F_PATENTAILICENCIJOSISIGYTOSNenenaudojamoTurto">#REF!</definedName>
    <definedName name="EES050_F_PATENTAILICENCIJOSISIGYTOSNenenaudojamoTurtoA">#REF!</definedName>
    <definedName name="EES050_F_PATENTAILICENCIJOSISIGYTOSNenenaudojamoTurtoB">#REF!</definedName>
    <definedName name="EES050_F_PATENTAILICENCIJOSISIGYTOSNenenaudojamoTurtoC">#REF!</definedName>
    <definedName name="EES050_F_PATENTAILICENCIJOSISIGYTOSNesuderintosVertes">#REF!</definedName>
    <definedName name="EES050_F_PATENTAILICENCIJOSISIGYTOSNesuderintosVertesA">#REF!</definedName>
    <definedName name="EES050_F_PATENTAILICENCIJOSISIGYTOSNesuderintosVertesB">#REF!</definedName>
    <definedName name="EES050_F_PATENTAILICENCIJOSISIGYTOSNesuderintosVertesC">#REF!</definedName>
    <definedName name="EES050_F_PATENTAILICENCIJOSISIGYTOSNuoImonesLesomis">#REF!</definedName>
    <definedName name="EES050_F_PATENTAILICENCIJOSISIGYTOSNuoPerkainotoTurto">#REF!</definedName>
    <definedName name="EES050_F_PATENTAILICENCIJOSISIGYTOSNuoPerkainotoTurtoA">#REF!</definedName>
    <definedName name="EES050_F_PATENTAILICENCIJOSISIGYTOSNuoPerkainotoTurtoB">#REF!</definedName>
    <definedName name="EES050_F_PATENTAILICENCIJOSISIGYTOSNuoRAB">#REF!</definedName>
    <definedName name="EES050_F_PATENTAILICENCIJOSISIGYTOSNuoRAB2">#REF!</definedName>
    <definedName name="EES050_F_PATENTAILICENCIJOSISIGYTOSPerkainotoTurtoVerte">#REF!</definedName>
    <definedName name="EES050_F_PATENTAILICENCIJOSISIGYTOSVartotjuImokos">#REF!</definedName>
    <definedName name="EES050_F_PATENTAILICENCIJOSISIGYTOSVartotojuImokos">#REF!</definedName>
    <definedName name="EES050_F_PATENTAILICENCIJOSISIGYTOSVartotojuImokos2">#REF!</definedName>
    <definedName name="EES050_F_PATENTAILICENCIJOSISIGYTOSVartotojuLesos">#REF!</definedName>
    <definedName name="EES050_F_PATENTAILICENCIJOSISIGYTOSVertesPasikeitimasDel">#REF!</definedName>
    <definedName name="EES050_F_PATENTAILICENCIJOSISIGYTOSVISOIS">#REF!</definedName>
    <definedName name="EES050_F_PATENTAILICENCIJOSISIGYTOSVISOIS2">#REF!</definedName>
    <definedName name="EES050_F_PATENTAILICENCIJOSISIGYTOSVISOIS3">#REF!</definedName>
    <definedName name="EES050_F_PATENTAILICENCIJOSISIGYTOSVISOIS4">#REF!</definedName>
    <definedName name="EES050_F_PATENTAILICENCIJOSISIGYTOSVISOIS5">#REF!</definedName>
    <definedName name="EES050_F_PATENTAILICENCIJOSISIGYTOSVISOIS6">#REF!</definedName>
    <definedName name="EES050_F_PATENTAILICENCIJOSISIGYTOSVISOIS7">#REF!</definedName>
    <definedName name="EES050_F_PLETROSDARBAIDotacijuSubsidijuES">#REF!</definedName>
    <definedName name="EES050_F_PLETROSDARBAIDotacijuSubsidijuESA">#REF!</definedName>
    <definedName name="EES050_F_PLETROSDARBAIDotacijuSubsidijuESB">#REF!</definedName>
    <definedName name="EES050_F_PLETROSDARBAIDotacijuSubsidijuESC">#REF!</definedName>
    <definedName name="EES050_F_PLETROSDARBAIImonesLesomis">#REF!</definedName>
    <definedName name="EES050_F_PLETROSDARBAIImonesLesomisSukurto">#REF!</definedName>
    <definedName name="EES050_F_PLETROSDARBAIImonesLesomisSukurto2">#REF!</definedName>
    <definedName name="EES050_F_PLETROSDARBAIItraukiamasIRAB">#REF!</definedName>
    <definedName name="EES050_F_PLETROSDARBAIKitasNetraukiamasI">#REF!</definedName>
    <definedName name="EES050_F_PLETROSDARBAIKitoNetraukiamoI">#REF!</definedName>
    <definedName name="EES050_F_PLETROSDARBAIKitoNetraukiamoI2">#REF!</definedName>
    <definedName name="EES050_F_PLETROSDARBAINenenaudojamoTurto">#REF!</definedName>
    <definedName name="EES050_F_PLETROSDARBAINenenaudojamoTurtoA">#REF!</definedName>
    <definedName name="EES050_F_PLETROSDARBAINenenaudojamoTurtoB">#REF!</definedName>
    <definedName name="EES050_F_PLETROSDARBAINenenaudojamoTurtoC">#REF!</definedName>
    <definedName name="EES050_F_PLETROSDARBAINesuderintosVertes">#REF!</definedName>
    <definedName name="EES050_F_PLETROSDARBAINesuderintosVertesA">#REF!</definedName>
    <definedName name="EES050_F_PLETROSDARBAINesuderintosVertesB">#REF!</definedName>
    <definedName name="EES050_F_PLETROSDARBAINesuderintosVertesC">#REF!</definedName>
    <definedName name="EES050_F_PLETROSDARBAINuoImonesLesomis">#REF!</definedName>
    <definedName name="EES050_F_PLETROSDARBAINuoPerkainotoTurto">#REF!</definedName>
    <definedName name="EES050_F_PLETROSDARBAINuoPerkainotoTurtoA">#REF!</definedName>
    <definedName name="EES050_F_PLETROSDARBAINuoPerkainotoTurtoB">#REF!</definedName>
    <definedName name="EES050_F_PLETROSDARBAINuoRAB">#REF!</definedName>
    <definedName name="EES050_F_PLETROSDARBAINuoRAB2">#REF!</definedName>
    <definedName name="EES050_F_PLETROSDARBAIPerkainotoTurtoVerte">#REF!</definedName>
    <definedName name="EES050_F_PLETROSDARBAIVartotjuImokos">#REF!</definedName>
    <definedName name="EES050_F_PLETROSDARBAIVartotojuImokos">#REF!</definedName>
    <definedName name="EES050_F_PLETROSDARBAIVartotojuImokos2">#REF!</definedName>
    <definedName name="EES050_F_PLETROSDARBAIVartotojuLesos">#REF!</definedName>
    <definedName name="EES050_F_PLETROSDARBAIVertesPasikeitimasDel">#REF!</definedName>
    <definedName name="EES050_F_PLETROSDARBAIVISOIS">#REF!</definedName>
    <definedName name="EES050_F_PLETROSDARBAIVISOIS2">#REF!</definedName>
    <definedName name="EES050_F_PLETROSDARBAIVISOIS3">#REF!</definedName>
    <definedName name="EES050_F_PLETROSDARBAIVISOIS4">#REF!</definedName>
    <definedName name="EES050_F_PLETROSDARBAIVISOIS5">#REF!</definedName>
    <definedName name="EES050_F_PLETROSDARBAIVISOIS6">#REF!</definedName>
    <definedName name="EES050_F_PLETROSDARBAIVISOIS7">#REF!</definedName>
    <definedName name="EES050_F_PRESTIZASDotacijuSubsidijuES">#REF!</definedName>
    <definedName name="EES050_F_PRESTIZASDotacijuSubsidijuESA">#REF!</definedName>
    <definedName name="EES050_F_PRESTIZASDotacijuSubsidijuESB">#REF!</definedName>
    <definedName name="EES050_F_PRESTIZASDotacijuSubsidijuESC">#REF!</definedName>
    <definedName name="EES050_F_PRESTIZASImonesLesomis">#REF!</definedName>
    <definedName name="EES050_F_PRESTIZASImonesLesomisSukurto">#REF!</definedName>
    <definedName name="EES050_F_PRESTIZASImonesLesomisSukurto2">#REF!</definedName>
    <definedName name="EES050_F_PRESTIZASItraukiamasIRAB">#REF!</definedName>
    <definedName name="EES050_F_PRESTIZASKitasNetraukiamasI">#REF!</definedName>
    <definedName name="EES050_F_PRESTIZASKitoNetraukiamoI">#REF!</definedName>
    <definedName name="EES050_F_PRESTIZASKitoNetraukiamoI2">#REF!</definedName>
    <definedName name="EES050_F_PRESTIZASNenenaudojamoTurto">#REF!</definedName>
    <definedName name="EES050_F_PRESTIZASNenenaudojamoTurtoA">#REF!</definedName>
    <definedName name="EES050_F_PRESTIZASNenenaudojamoTurtoB">#REF!</definedName>
    <definedName name="EES050_F_PRESTIZASNenenaudojamoTurtoC">#REF!</definedName>
    <definedName name="EES050_F_PRESTIZASNesuderintosVertes">#REF!</definedName>
    <definedName name="EES050_F_PRESTIZASNesuderintosVertesA">#REF!</definedName>
    <definedName name="EES050_F_PRESTIZASNesuderintosVertesB">#REF!</definedName>
    <definedName name="EES050_F_PRESTIZASNesuderintosVertesC">#REF!</definedName>
    <definedName name="EES050_F_PRESTIZASNuoImonesLesomis">#REF!</definedName>
    <definedName name="EES050_F_PRESTIZASNuoPerkainotoTurto">#REF!</definedName>
    <definedName name="EES050_F_PRESTIZASNuoPerkainotoTurtoA">#REF!</definedName>
    <definedName name="EES050_F_PRESTIZASNuoPerkainotoTurtoB">#REF!</definedName>
    <definedName name="EES050_F_PRESTIZASNuoRAB">#REF!</definedName>
    <definedName name="EES050_F_PRESTIZASNuoRAB2">#REF!</definedName>
    <definedName name="EES050_F_PRESTIZASPerkainotoTurtoVerte">#REF!</definedName>
    <definedName name="EES050_F_PRESTIZASVartotjuImokos">#REF!</definedName>
    <definedName name="EES050_F_PRESTIZASVartotojuImokos">#REF!</definedName>
    <definedName name="EES050_F_PRESTIZASVartotojuImokos2">#REF!</definedName>
    <definedName name="EES050_F_PRESTIZASVartotojuLesos">#REF!</definedName>
    <definedName name="EES050_F_PRESTIZASVertesPasikeitimasDel">#REF!</definedName>
    <definedName name="EES050_F_PRESTIZASVISOIS">#REF!</definedName>
    <definedName name="EES050_F_PRESTIZASVISOIS2">#REF!</definedName>
    <definedName name="EES050_F_PRESTIZASVISOIS3">#REF!</definedName>
    <definedName name="EES050_F_PRESTIZASVISOIS4">#REF!</definedName>
    <definedName name="EES050_F_PRESTIZASVISOIS5">#REF!</definedName>
    <definedName name="EES050_F_PRESTIZASVISOIS6">#REF!</definedName>
    <definedName name="EES050_F_PRESTIZASVISOIS7">#REF!</definedName>
    <definedName name="EES050_F_PROGRAMINEIRANGADotacijuSubsidijuES">#REF!</definedName>
    <definedName name="EES050_F_PROGRAMINEIRANGADotacijuSubsidijuESA">#REF!</definedName>
    <definedName name="EES050_F_PROGRAMINEIRANGADotacijuSubsidijuESB">#REF!</definedName>
    <definedName name="EES050_F_PROGRAMINEIRANGADotacijuSubsidijuESC">#REF!</definedName>
    <definedName name="EES050_F_PROGRAMINEIRANGAImonesLesomis">#REF!</definedName>
    <definedName name="EES050_F_PROGRAMINEIRANGAImonesLesomisSukurto">#REF!</definedName>
    <definedName name="EES050_F_PROGRAMINEIRANGAImonesLesomisSukurto2">#REF!</definedName>
    <definedName name="EES050_F_PROGRAMINEIRANGAItraukiamasIRAB">#REF!</definedName>
    <definedName name="EES050_F_PROGRAMINEIRANGAKitasNetraukiamasI">#REF!</definedName>
    <definedName name="EES050_F_PROGRAMINEIRANGAKitoNetraukiamoI">#REF!</definedName>
    <definedName name="EES050_F_PROGRAMINEIRANGAKitoNetraukiamoI2">#REF!</definedName>
    <definedName name="EES050_F_PROGRAMINEIRANGANenenaudojamoTurto">#REF!</definedName>
    <definedName name="EES050_F_PROGRAMINEIRANGANenenaudojamoTurtoA">#REF!</definedName>
    <definedName name="EES050_F_PROGRAMINEIRANGANenenaudojamoTurtoB">#REF!</definedName>
    <definedName name="EES050_F_PROGRAMINEIRANGANenenaudojamoTurtoC">#REF!</definedName>
    <definedName name="EES050_F_PROGRAMINEIRANGANesuderintosVertes">#REF!</definedName>
    <definedName name="EES050_F_PROGRAMINEIRANGANesuderintosVertesA">#REF!</definedName>
    <definedName name="EES050_F_PROGRAMINEIRANGANesuderintosVertesB">#REF!</definedName>
    <definedName name="EES050_F_PROGRAMINEIRANGANesuderintosVertesC">#REF!</definedName>
    <definedName name="EES050_F_PROGRAMINEIRANGANuoImonesLesomis">#REF!</definedName>
    <definedName name="EES050_F_PROGRAMINEIRANGANuoPerkainotoTurto">#REF!</definedName>
    <definedName name="EES050_F_PROGRAMINEIRANGANuoPerkainotoTurtoA">#REF!</definedName>
    <definedName name="EES050_F_PROGRAMINEIRANGANuoPerkainotoTurtoB">#REF!</definedName>
    <definedName name="EES050_F_PROGRAMINEIRANGANuoRAB">#REF!</definedName>
    <definedName name="EES050_F_PROGRAMINEIRANGANuoRAB2">#REF!</definedName>
    <definedName name="EES050_F_PROGRAMINEIRANGAPerkainotoTurtoVerte">#REF!</definedName>
    <definedName name="EES050_F_PROGRAMINEIRANGAVartotjuImokos">#REF!</definedName>
    <definedName name="EES050_F_PROGRAMINEIRANGAVartotojuImokos">#REF!</definedName>
    <definedName name="EES050_F_PROGRAMINEIRANGAVartotojuImokos2">#REF!</definedName>
    <definedName name="EES050_F_PROGRAMINEIRANGAVartotojuLesos">#REF!</definedName>
    <definedName name="EES050_F_PROGRAMINEIRANGAVertesPasikeitimasDel">#REF!</definedName>
    <definedName name="EES050_F_PROGRAMINEIRANGAVISOIS">#REF!</definedName>
    <definedName name="EES050_F_PROGRAMINEIRANGAVISOIS2">#REF!</definedName>
    <definedName name="EES050_F_PROGRAMINEIRANGAVISOIS3">#REF!</definedName>
    <definedName name="EES050_F_PROGRAMINEIRANGAVISOIS4">#REF!</definedName>
    <definedName name="EES050_F_PROGRAMINEIRANGAVISOIS5">#REF!</definedName>
    <definedName name="EES050_F_PROGRAMINEIRANGAVISOIS6">#REF!</definedName>
    <definedName name="EES050_F_PROGRAMINEIRANGAVISOIS7">#REF!</definedName>
    <definedName name="EES050_F_TRANSPORTOPRIEMONESDotacijuSubsidijuES">#REF!</definedName>
    <definedName name="EES050_F_TRANSPORTOPRIEMONESDotacijuSubsidijuESA">#REF!</definedName>
    <definedName name="EES050_F_TRANSPORTOPRIEMONESDotacijuSubsidijuESB">#REF!</definedName>
    <definedName name="EES050_F_TRANSPORTOPRIEMONESDotacijuSubsidijuESC">#REF!</definedName>
    <definedName name="EES050_F_TRANSPORTOPRIEMONESImonesLesomis">#REF!</definedName>
    <definedName name="EES050_F_TRANSPORTOPRIEMONESImonesLesomisSukurto">#REF!</definedName>
    <definedName name="EES050_F_TRANSPORTOPRIEMONESImonesLesomisSukurto2">#REF!</definedName>
    <definedName name="EES050_F_TRANSPORTOPRIEMONESItraukiamasIRAB">#REF!</definedName>
    <definedName name="EES050_F_TRANSPORTOPRIEMONESKitasNetraukiamasI">#REF!</definedName>
    <definedName name="EES050_F_TRANSPORTOPRIEMONESKitoNetraukiamoI">#REF!</definedName>
    <definedName name="EES050_F_TRANSPORTOPRIEMONESKitoNetraukiamoI2">#REF!</definedName>
    <definedName name="EES050_F_TRANSPORTOPRIEMONESNenenaudojamoTurto">#REF!</definedName>
    <definedName name="EES050_F_TRANSPORTOPRIEMONESNenenaudojamoTurtoA">#REF!</definedName>
    <definedName name="EES050_F_TRANSPORTOPRIEMONESNenenaudojamoTurtoB">#REF!</definedName>
    <definedName name="EES050_F_TRANSPORTOPRIEMONESNenenaudojamoTurtoC">#REF!</definedName>
    <definedName name="EES050_F_TRANSPORTOPRIEMONESNesuderintosVertes">#REF!</definedName>
    <definedName name="EES050_F_TRANSPORTOPRIEMONESNesuderintosVertesA">#REF!</definedName>
    <definedName name="EES050_F_TRANSPORTOPRIEMONESNesuderintosVertesB">#REF!</definedName>
    <definedName name="EES050_F_TRANSPORTOPRIEMONESNesuderintosVertesC">#REF!</definedName>
    <definedName name="EES050_F_TRANSPORTOPRIEMONESNuoImonesLesomis">#REF!</definedName>
    <definedName name="EES050_F_TRANSPORTOPRIEMONESNuoPerkainotoTurto">#REF!</definedName>
    <definedName name="EES050_F_TRANSPORTOPRIEMONESNuoPerkainotoTurtoA">#REF!</definedName>
    <definedName name="EES050_F_TRANSPORTOPRIEMONESNuoPerkainotoTurtoB">#REF!</definedName>
    <definedName name="EES050_F_TRANSPORTOPRIEMONESNuoRAB">#REF!</definedName>
    <definedName name="EES050_F_TRANSPORTOPRIEMONESNuoRAB2">#REF!</definedName>
    <definedName name="EES050_F_TRANSPORTOPRIEMONESPerkainotoTurtoVerte">#REF!</definedName>
    <definedName name="EES050_F_TRANSPORTOPRIEMONESVartotjuImokos">#REF!</definedName>
    <definedName name="EES050_F_TRANSPORTOPRIEMONESVartotojuImokos">#REF!</definedName>
    <definedName name="EES050_F_TRANSPORTOPRIEMONESVartotojuImokos2">#REF!</definedName>
    <definedName name="EES050_F_TRANSPORTOPRIEMONESVartotojuLesos">#REF!</definedName>
    <definedName name="EES050_F_TRANSPORTOPRIEMONESVertesPasikeitimasDel">#REF!</definedName>
    <definedName name="EES050_F_TRANSPORTOPRIEMONESVISOIS">#REF!</definedName>
    <definedName name="EES050_F_TRANSPORTOPRIEMONESVISOIS2">#REF!</definedName>
    <definedName name="EES050_F_TRANSPORTOPRIEMONESVISOIS3">#REF!</definedName>
    <definedName name="EES050_F_TRANSPORTOPRIEMONESVISOIS4">#REF!</definedName>
    <definedName name="EES050_F_TRANSPORTOPRIEMONESVISOIS5">#REF!</definedName>
    <definedName name="EES050_F_TRANSPORTOPRIEMONESVISOIS6">#REF!</definedName>
    <definedName name="EES050_F_TRANSPORTOPRIEMONESVISOIS7">#REF!</definedName>
  </definedNames>
  <calcPr calcId="162913" calcMode="manual"/>
</workbook>
</file>

<file path=xl/calcChain.xml><?xml version="1.0" encoding="utf-8"?>
<calcChain xmlns="http://schemas.openxmlformats.org/spreadsheetml/2006/main">
  <c r="O26" i="3" l="1"/>
  <c r="H25" i="3" l="1"/>
  <c r="O25" i="3" s="1"/>
  <c r="V75" i="5"/>
  <c r="S75" i="5"/>
  <c r="Q75" i="5"/>
  <c r="P75" i="5"/>
  <c r="M75" i="5"/>
  <c r="M65" i="5"/>
  <c r="N65" i="5" s="1"/>
  <c r="T64" i="5"/>
  <c r="R64" i="5"/>
  <c r="N64" i="5"/>
  <c r="T63" i="5"/>
  <c r="R63" i="5"/>
  <c r="N63" i="5"/>
  <c r="T62" i="5"/>
  <c r="R62" i="5"/>
  <c r="R45" i="5" s="1"/>
  <c r="N62" i="5"/>
  <c r="T61" i="5"/>
  <c r="R61" i="5"/>
  <c r="N61" i="5"/>
  <c r="T60" i="5"/>
  <c r="N60" i="5"/>
  <c r="N43" i="5" s="1"/>
  <c r="N26" i="5" s="1"/>
  <c r="T59" i="5"/>
  <c r="T42" i="5" s="1"/>
  <c r="T25" i="5" s="1"/>
  <c r="R59" i="5"/>
  <c r="N59" i="5"/>
  <c r="V58" i="5"/>
  <c r="S58" i="5"/>
  <c r="Q58" i="5"/>
  <c r="R58" i="5" s="1"/>
  <c r="P58" i="5"/>
  <c r="M58" i="5"/>
  <c r="H26" i="3" s="1"/>
  <c r="M49" i="5"/>
  <c r="N49" i="5" s="1"/>
  <c r="R49" i="5" s="1"/>
  <c r="R47" i="5"/>
  <c r="T47" i="5" s="1"/>
  <c r="T30" i="5" s="1"/>
  <c r="N47" i="5"/>
  <c r="R46" i="5"/>
  <c r="T46" i="5" s="1"/>
  <c r="N46" i="5"/>
  <c r="N45" i="5"/>
  <c r="R44" i="5"/>
  <c r="N44" i="5"/>
  <c r="T43" i="5"/>
  <c r="R42" i="5"/>
  <c r="N42" i="5"/>
  <c r="V41" i="5"/>
  <c r="S41" i="5"/>
  <c r="Q41" i="5"/>
  <c r="R41" i="5" s="1"/>
  <c r="M41" i="5"/>
  <c r="N41" i="5" s="1"/>
  <c r="M32" i="5"/>
  <c r="N32" i="5" s="1"/>
  <c r="R32" i="5" s="1"/>
  <c r="R30" i="5"/>
  <c r="E14" i="5" s="1"/>
  <c r="N30" i="5"/>
  <c r="R29" i="5"/>
  <c r="N29" i="5"/>
  <c r="N28" i="5"/>
  <c r="R27" i="5"/>
  <c r="E11" i="5" s="1"/>
  <c r="N27" i="5"/>
  <c r="T26" i="5"/>
  <c r="R25" i="5"/>
  <c r="E9" i="5" s="1"/>
  <c r="N25" i="5"/>
  <c r="AH24" i="5"/>
  <c r="V24" i="5"/>
  <c r="S24" i="5"/>
  <c r="Q24" i="5"/>
  <c r="R24" i="5" s="1"/>
  <c r="M24" i="5"/>
  <c r="C8" i="5" s="1"/>
  <c r="H14" i="5"/>
  <c r="D14" i="5"/>
  <c r="C14" i="5"/>
  <c r="E13" i="5"/>
  <c r="D13" i="5"/>
  <c r="C13" i="5"/>
  <c r="H13" i="5" s="1"/>
  <c r="D12" i="5"/>
  <c r="C12" i="5"/>
  <c r="H12" i="5" s="1"/>
  <c r="H11" i="5"/>
  <c r="D11" i="5"/>
  <c r="C11" i="5"/>
  <c r="E10" i="5"/>
  <c r="D10" i="5"/>
  <c r="C10" i="5"/>
  <c r="H10" i="5" s="1"/>
  <c r="D9" i="5"/>
  <c r="C9" i="5"/>
  <c r="H9" i="5" s="1"/>
  <c r="D8" i="5"/>
  <c r="E7" i="5"/>
  <c r="C7" i="5"/>
  <c r="H7" i="5" s="1"/>
  <c r="H6" i="5"/>
  <c r="E6" i="5"/>
  <c r="C6" i="5"/>
  <c r="M48" i="5" s="1"/>
  <c r="N48" i="5" s="1"/>
  <c r="R48" i="5" s="1"/>
  <c r="T45" i="5" l="1"/>
  <c r="R28" i="5"/>
  <c r="E12" i="5" s="1"/>
  <c r="E15" i="5" s="1"/>
  <c r="T29" i="5"/>
  <c r="T44" i="5"/>
  <c r="T27" i="5" s="1"/>
  <c r="T58" i="5"/>
  <c r="P41" i="5"/>
  <c r="N58" i="5"/>
  <c r="N67" i="5" s="1"/>
  <c r="H15" i="5"/>
  <c r="T41" i="5"/>
  <c r="C15" i="5"/>
  <c r="H8" i="5"/>
  <c r="N50" i="5"/>
  <c r="R65" i="5"/>
  <c r="T65" i="5"/>
  <c r="T48" i="5" s="1"/>
  <c r="E8" i="5"/>
  <c r="R50" i="5"/>
  <c r="N24" i="5"/>
  <c r="M66" i="5"/>
  <c r="N66" i="5" s="1"/>
  <c r="P24" i="5"/>
  <c r="M31" i="5"/>
  <c r="N31" i="5" s="1"/>
  <c r="R31" i="5" s="1"/>
  <c r="T28" i="5" l="1"/>
  <c r="R33" i="5"/>
  <c r="T66" i="5"/>
  <c r="T49" i="5" s="1"/>
  <c r="T32" i="5" s="1"/>
  <c r="R66" i="5"/>
  <c r="R67" i="5" s="1"/>
  <c r="T24" i="5"/>
  <c r="N33" i="5"/>
  <c r="T31" i="5"/>
  <c r="T67" i="5" l="1"/>
  <c r="T33" i="5"/>
  <c r="T50" i="5"/>
  <c r="T51" i="5" l="1"/>
  <c r="U26" i="3" l="1"/>
  <c r="AF25" i="3" l="1"/>
  <c r="U25" i="3"/>
  <c r="AS51" i="3"/>
  <c r="AK51" i="3"/>
  <c r="AH51" i="3"/>
  <c r="AE51" i="3"/>
  <c r="AA51" i="3"/>
  <c r="T51" i="3"/>
  <c r="N51" i="3"/>
  <c r="AS50" i="3"/>
  <c r="AK50" i="3"/>
  <c r="AH50" i="3"/>
  <c r="AE50" i="3"/>
  <c r="AA50" i="3"/>
  <c r="T50" i="3"/>
  <c r="N50" i="3"/>
  <c r="AS49" i="3"/>
  <c r="AK49" i="3"/>
  <c r="AH49" i="3"/>
  <c r="AE49" i="3"/>
  <c r="AA49" i="3"/>
  <c r="T49" i="3"/>
  <c r="N49" i="3"/>
  <c r="AS48" i="3"/>
  <c r="AK48" i="3"/>
  <c r="AH48" i="3"/>
  <c r="AE48" i="3"/>
  <c r="AA48" i="3"/>
  <c r="T48" i="3"/>
  <c r="N48" i="3"/>
  <c r="AS47" i="3"/>
  <c r="AK47" i="3"/>
  <c r="AH47" i="3"/>
  <c r="AE47" i="3"/>
  <c r="AA47" i="3"/>
  <c r="T47" i="3"/>
  <c r="N47" i="3"/>
  <c r="AR46" i="3"/>
  <c r="AQ46" i="3"/>
  <c r="AP46" i="3"/>
  <c r="AO46" i="3"/>
  <c r="AN46" i="3"/>
  <c r="AM46" i="3"/>
  <c r="AL46" i="3"/>
  <c r="AJ46" i="3"/>
  <c r="AI46" i="3"/>
  <c r="AK46" i="3" s="1"/>
  <c r="AG46" i="3"/>
  <c r="AF46" i="3"/>
  <c r="AH46" i="3" s="1"/>
  <c r="AD46" i="3"/>
  <c r="AC46" i="3"/>
  <c r="AB46" i="3"/>
  <c r="AE46" i="3" s="1"/>
  <c r="Z46" i="3"/>
  <c r="Y46" i="3"/>
  <c r="X46" i="3"/>
  <c r="W46" i="3"/>
  <c r="V46" i="3"/>
  <c r="U46" i="3"/>
  <c r="S46" i="3"/>
  <c r="R46" i="3"/>
  <c r="Q46" i="3"/>
  <c r="P46" i="3"/>
  <c r="O46" i="3"/>
  <c r="M46" i="3"/>
  <c r="L46" i="3"/>
  <c r="K46" i="3"/>
  <c r="J46" i="3"/>
  <c r="I46" i="3"/>
  <c r="H46" i="3"/>
  <c r="AS45" i="3"/>
  <c r="AK45" i="3"/>
  <c r="AH45" i="3"/>
  <c r="AE45" i="3"/>
  <c r="AA45" i="3"/>
  <c r="T45" i="3"/>
  <c r="N45" i="3"/>
  <c r="AS44" i="3"/>
  <c r="AK44" i="3"/>
  <c r="AH44" i="3"/>
  <c r="AE44" i="3"/>
  <c r="AA44" i="3"/>
  <c r="T44" i="3"/>
  <c r="N44" i="3"/>
  <c r="AS43" i="3"/>
  <c r="AK43" i="3"/>
  <c r="AH43" i="3"/>
  <c r="AE43" i="3"/>
  <c r="AA43" i="3"/>
  <c r="T43" i="3"/>
  <c r="N43" i="3"/>
  <c r="AS42" i="3"/>
  <c r="AK42" i="3"/>
  <c r="AH42" i="3"/>
  <c r="AE42" i="3"/>
  <c r="AA42" i="3"/>
  <c r="T42" i="3"/>
  <c r="N42" i="3"/>
  <c r="AS41" i="3"/>
  <c r="AK41" i="3"/>
  <c r="AH41" i="3"/>
  <c r="AE41" i="3"/>
  <c r="AA41" i="3"/>
  <c r="T41" i="3"/>
  <c r="N41" i="3"/>
  <c r="AR40" i="3"/>
  <c r="AQ40" i="3"/>
  <c r="AP40" i="3"/>
  <c r="AO40" i="3"/>
  <c r="AN40" i="3"/>
  <c r="AM40" i="3"/>
  <c r="AL40" i="3"/>
  <c r="AJ40" i="3"/>
  <c r="AI40" i="3"/>
  <c r="AK40" i="3" s="1"/>
  <c r="AH40" i="3"/>
  <c r="AG40" i="3"/>
  <c r="AF40" i="3"/>
  <c r="AD40" i="3"/>
  <c r="AC40" i="3"/>
  <c r="AB40" i="3"/>
  <c r="AE40" i="3" s="1"/>
  <c r="Z40" i="3"/>
  <c r="Y40" i="3"/>
  <c r="X40" i="3"/>
  <c r="W40" i="3"/>
  <c r="V40" i="3"/>
  <c r="U40" i="3"/>
  <c r="AA40" i="3" s="1"/>
  <c r="S40" i="3"/>
  <c r="R40" i="3"/>
  <c r="Q40" i="3"/>
  <c r="P40" i="3"/>
  <c r="O40" i="3"/>
  <c r="M40" i="3"/>
  <c r="L40" i="3"/>
  <c r="K40" i="3"/>
  <c r="J40" i="3"/>
  <c r="I40" i="3"/>
  <c r="H40" i="3"/>
  <c r="AS39" i="3"/>
  <c r="AK39" i="3"/>
  <c r="AH39" i="3"/>
  <c r="AE39" i="3"/>
  <c r="AA39" i="3"/>
  <c r="T39" i="3"/>
  <c r="N39" i="3"/>
  <c r="AS38" i="3"/>
  <c r="AK38" i="3"/>
  <c r="AH38" i="3"/>
  <c r="AE38" i="3"/>
  <c r="AA38" i="3"/>
  <c r="T38" i="3"/>
  <c r="N38" i="3"/>
  <c r="AS37" i="3"/>
  <c r="AK37" i="3"/>
  <c r="AH37" i="3"/>
  <c r="AE37" i="3"/>
  <c r="AA37" i="3"/>
  <c r="T37" i="3"/>
  <c r="N37" i="3"/>
  <c r="AS36" i="3"/>
  <c r="AK36" i="3"/>
  <c r="AH36" i="3"/>
  <c r="AE36" i="3"/>
  <c r="AA36" i="3"/>
  <c r="T36" i="3"/>
  <c r="N36" i="3"/>
  <c r="AS35" i="3"/>
  <c r="AK35" i="3"/>
  <c r="AH35" i="3"/>
  <c r="AE35" i="3"/>
  <c r="AA35" i="3"/>
  <c r="T35" i="3"/>
  <c r="N35" i="3"/>
  <c r="AS34" i="3"/>
  <c r="AK34" i="3"/>
  <c r="AH34" i="3"/>
  <c r="AE34" i="3"/>
  <c r="AA34" i="3"/>
  <c r="T34" i="3"/>
  <c r="N34" i="3"/>
  <c r="AS33" i="3"/>
  <c r="AK33" i="3"/>
  <c r="AH33" i="3"/>
  <c r="AE33" i="3"/>
  <c r="AA33" i="3"/>
  <c r="T33" i="3"/>
  <c r="N33" i="3"/>
  <c r="AS32" i="3"/>
  <c r="AK32" i="3"/>
  <c r="AH32" i="3"/>
  <c r="AE32" i="3"/>
  <c r="AA32" i="3"/>
  <c r="T32" i="3"/>
  <c r="N32" i="3"/>
  <c r="AS31" i="3"/>
  <c r="AK31" i="3"/>
  <c r="AH31" i="3"/>
  <c r="AE31" i="3"/>
  <c r="AA31" i="3"/>
  <c r="T31" i="3"/>
  <c r="N31" i="3"/>
  <c r="AS30" i="3"/>
  <c r="AK30" i="3"/>
  <c r="AH30" i="3"/>
  <c r="AE30" i="3"/>
  <c r="T30" i="3"/>
  <c r="N30" i="3"/>
  <c r="AS29" i="3"/>
  <c r="AK29" i="3"/>
  <c r="AH29" i="3"/>
  <c r="AE29" i="3"/>
  <c r="AA29" i="3"/>
  <c r="T29" i="3"/>
  <c r="N29" i="3"/>
  <c r="AS28" i="3"/>
  <c r="AK28" i="3"/>
  <c r="AH28" i="3"/>
  <c r="AE28" i="3"/>
  <c r="AA28" i="3"/>
  <c r="T28" i="3"/>
  <c r="N28" i="3"/>
  <c r="AS27" i="3"/>
  <c r="AK27" i="3"/>
  <c r="AH27" i="3"/>
  <c r="AE27" i="3"/>
  <c r="AA27" i="3"/>
  <c r="T27" i="3"/>
  <c r="N27" i="3"/>
  <c r="AK26" i="3"/>
  <c r="AE26" i="3"/>
  <c r="AA26" i="3"/>
  <c r="T26" i="3"/>
  <c r="N26" i="3"/>
  <c r="AK25" i="3"/>
  <c r="AE25" i="3"/>
  <c r="T25" i="3"/>
  <c r="N25" i="3"/>
  <c r="AS24" i="3"/>
  <c r="AK24" i="3"/>
  <c r="AH24" i="3"/>
  <c r="AE24" i="3"/>
  <c r="AA24" i="3"/>
  <c r="T24" i="3"/>
  <c r="N24" i="3"/>
  <c r="AR23" i="3"/>
  <c r="AQ23" i="3"/>
  <c r="AP23" i="3"/>
  <c r="AO23" i="3"/>
  <c r="AN23" i="3"/>
  <c r="AL23" i="3"/>
  <c r="AJ23" i="3"/>
  <c r="AI23" i="3"/>
  <c r="AK23" i="3" s="1"/>
  <c r="AG23" i="3"/>
  <c r="AD23" i="3"/>
  <c r="AC23" i="3"/>
  <c r="AB23" i="3"/>
  <c r="AE23" i="3" s="1"/>
  <c r="Z23" i="3"/>
  <c r="Y23" i="3"/>
  <c r="X23" i="3"/>
  <c r="W23" i="3"/>
  <c r="V23" i="3"/>
  <c r="S23" i="3"/>
  <c r="R23" i="3"/>
  <c r="Q23" i="3"/>
  <c r="P23" i="3"/>
  <c r="O23" i="3"/>
  <c r="M23" i="3"/>
  <c r="L23" i="3"/>
  <c r="K23" i="3"/>
  <c r="J23" i="3"/>
  <c r="I23" i="3"/>
  <c r="H23" i="3"/>
  <c r="AS22" i="3"/>
  <c r="AK22" i="3"/>
  <c r="AH22" i="3"/>
  <c r="AE22" i="3"/>
  <c r="AA22" i="3"/>
  <c r="T22" i="3"/>
  <c r="N22" i="3"/>
  <c r="AS21" i="3"/>
  <c r="AK21" i="3"/>
  <c r="AH21" i="3"/>
  <c r="AE21" i="3"/>
  <c r="AA21" i="3"/>
  <c r="T21" i="3"/>
  <c r="N21" i="3"/>
  <c r="AS20" i="3"/>
  <c r="AK20" i="3"/>
  <c r="AH20" i="3"/>
  <c r="AE20" i="3"/>
  <c r="AA20" i="3"/>
  <c r="T20" i="3"/>
  <c r="N20" i="3"/>
  <c r="AS19" i="3"/>
  <c r="AK19" i="3"/>
  <c r="AH19" i="3"/>
  <c r="AE19" i="3"/>
  <c r="AA19" i="3"/>
  <c r="T19" i="3"/>
  <c r="N19" i="3"/>
  <c r="AS18" i="3"/>
  <c r="AK18" i="3"/>
  <c r="AH18" i="3"/>
  <c r="AE18" i="3"/>
  <c r="AA18" i="3"/>
  <c r="T18" i="3"/>
  <c r="N18" i="3"/>
  <c r="AS17" i="3"/>
  <c r="AK17" i="3"/>
  <c r="AH17" i="3"/>
  <c r="AE17" i="3"/>
  <c r="AA17" i="3"/>
  <c r="T17" i="3"/>
  <c r="N17" i="3"/>
  <c r="AS16" i="3"/>
  <c r="AK16" i="3"/>
  <c r="AH16" i="3"/>
  <c r="AE16" i="3"/>
  <c r="AA16" i="3"/>
  <c r="T16" i="3"/>
  <c r="N16" i="3"/>
  <c r="AS15" i="3"/>
  <c r="AK15" i="3"/>
  <c r="AH15" i="3"/>
  <c r="AE15" i="3"/>
  <c r="AA15" i="3"/>
  <c r="T15" i="3"/>
  <c r="N15" i="3"/>
  <c r="AS14" i="3"/>
  <c r="AK14" i="3"/>
  <c r="AH14" i="3"/>
  <c r="AE14" i="3"/>
  <c r="AA14" i="3"/>
  <c r="T14" i="3"/>
  <c r="N14" i="3"/>
  <c r="AS13" i="3"/>
  <c r="AK13" i="3"/>
  <c r="AH13" i="3"/>
  <c r="AE13" i="3"/>
  <c r="AA13" i="3"/>
  <c r="T13" i="3"/>
  <c r="N13" i="3"/>
  <c r="AS12" i="3"/>
  <c r="AK12" i="3"/>
  <c r="AH12" i="3"/>
  <c r="AE12" i="3"/>
  <c r="AA12" i="3"/>
  <c r="T12" i="3"/>
  <c r="N12" i="3"/>
  <c r="AR11" i="3"/>
  <c r="AQ11" i="3"/>
  <c r="AP11" i="3"/>
  <c r="AO11" i="3"/>
  <c r="AO52" i="3" s="1"/>
  <c r="AN11" i="3"/>
  <c r="AN52" i="3" s="1"/>
  <c r="AM11" i="3"/>
  <c r="AL11" i="3"/>
  <c r="AJ11" i="3"/>
  <c r="AI11" i="3"/>
  <c r="AG11" i="3"/>
  <c r="AG52" i="3" s="1"/>
  <c r="AF11" i="3"/>
  <c r="AH11" i="3" s="1"/>
  <c r="AD11" i="3"/>
  <c r="AC11" i="3"/>
  <c r="AB11" i="3"/>
  <c r="Z11" i="3"/>
  <c r="Z52" i="3" s="1"/>
  <c r="Y11" i="3"/>
  <c r="Y52" i="3" s="1"/>
  <c r="X11" i="3"/>
  <c r="X52" i="3" s="1"/>
  <c r="W11" i="3"/>
  <c r="V11" i="3"/>
  <c r="U11" i="3"/>
  <c r="S11" i="3"/>
  <c r="S52" i="3" s="1"/>
  <c r="R11" i="3"/>
  <c r="R52" i="3" s="1"/>
  <c r="Q11" i="3"/>
  <c r="Q52" i="3" s="1"/>
  <c r="P11" i="3"/>
  <c r="O11" i="3"/>
  <c r="M11" i="3"/>
  <c r="M52" i="3" s="1"/>
  <c r="L11" i="3"/>
  <c r="L52" i="3" s="1"/>
  <c r="K11" i="3"/>
  <c r="K52" i="3" s="1"/>
  <c r="J11" i="3"/>
  <c r="I11" i="3"/>
  <c r="H11" i="3"/>
  <c r="N11" i="3" s="1"/>
  <c r="AF26" i="3" l="1"/>
  <c r="AM25" i="3"/>
  <c r="AS25" i="3" s="1"/>
  <c r="AB52" i="3"/>
  <c r="AP52" i="3"/>
  <c r="T40" i="3"/>
  <c r="AA46" i="3"/>
  <c r="I52" i="3"/>
  <c r="T11" i="3"/>
  <c r="AC52" i="3"/>
  <c r="AJ52" i="3"/>
  <c r="AQ52" i="3"/>
  <c r="N40" i="3"/>
  <c r="N46" i="3"/>
  <c r="J52" i="3"/>
  <c r="P52" i="3"/>
  <c r="W52" i="3"/>
  <c r="AE11" i="3"/>
  <c r="AL52" i="3"/>
  <c r="AR52" i="3"/>
  <c r="N23" i="3"/>
  <c r="T23" i="3"/>
  <c r="T46" i="3"/>
  <c r="AS40" i="3"/>
  <c r="AS46" i="3"/>
  <c r="AI52" i="3"/>
  <c r="AA11" i="3"/>
  <c r="AH25" i="3"/>
  <c r="AA25" i="3"/>
  <c r="H52" i="3"/>
  <c r="AE52" i="3"/>
  <c r="AK11" i="3"/>
  <c r="AK52" i="3" s="1"/>
  <c r="AS11" i="3"/>
  <c r="V52" i="3"/>
  <c r="AD52" i="3"/>
  <c r="O52" i="3"/>
  <c r="AM26" i="3" l="1"/>
  <c r="AS26" i="3" s="1"/>
  <c r="AH26" i="3"/>
  <c r="AM23" i="3"/>
  <c r="AS23" i="3" s="1"/>
  <c r="AS52" i="3" s="1"/>
  <c r="N52" i="3"/>
  <c r="AF23" i="3"/>
  <c r="T52" i="3"/>
  <c r="AH23" i="3" l="1"/>
  <c r="AH52" i="3" s="1"/>
  <c r="AF52" i="3"/>
  <c r="AM52" i="3"/>
  <c r="AA30" i="3"/>
  <c r="U23" i="3"/>
  <c r="U52" i="3" l="1"/>
  <c r="AA23" i="3"/>
  <c r="AA52" i="3" s="1"/>
</calcChain>
</file>

<file path=xl/sharedStrings.xml><?xml version="1.0" encoding="utf-8"?>
<sst xmlns="http://schemas.openxmlformats.org/spreadsheetml/2006/main" count="944" uniqueCount="224">
  <si>
    <t>Ūkio subjektas: AB "Lifosa"</t>
  </si>
  <si>
    <t>Verslo vienetų ir paslaugų ilgalaikio turto vertės ir nusidėvėjimo (amortizacijos) ataskaita, atskirai pateikiant viso verslo vieneto  ir kiekvienos paslaugos (produkto) ataskaitas</t>
  </si>
  <si>
    <t>ILGALAIKIO TURTO GRUPĖS</t>
  </si>
  <si>
    <t>Ataskaitinio laikotarpio pradžiai</t>
  </si>
  <si>
    <t>Per ataskaitinį laikotarpį</t>
  </si>
  <si>
    <t>Ataskaitinio laikotarpio pabaigai</t>
  </si>
  <si>
    <t>Įsigijimo vertė</t>
  </si>
  <si>
    <t>Sukauptas nusidėvėjimas</t>
  </si>
  <si>
    <t>Likutinė vertė</t>
  </si>
  <si>
    <t>Įvesta į ekploataciją</t>
  </si>
  <si>
    <t>Priskaitytas nusidėvėjimas</t>
  </si>
  <si>
    <t>Nurašyta</t>
  </si>
  <si>
    <t>Vertės pasikeitimas dėl perkainojimo</t>
  </si>
  <si>
    <t>Įmonės lėšomis</t>
  </si>
  <si>
    <t>Dotacijų subsidijų ES fondų</t>
  </si>
  <si>
    <t>Vartotojų įmokos</t>
  </si>
  <si>
    <t>Nesuderintos vertės</t>
  </si>
  <si>
    <t>Nenenaudojamo turto</t>
  </si>
  <si>
    <t>Perkainoto turto vertė</t>
  </si>
  <si>
    <t>Iš viso</t>
  </si>
  <si>
    <t>Nuo įmonės lėšomis sukurto turto</t>
  </si>
  <si>
    <t>Nuo perkainoto turto vertės</t>
  </si>
  <si>
    <t>Įmonės lėšomis sukurto turto</t>
  </si>
  <si>
    <t>Įtraukiamas į RAB</t>
  </si>
  <si>
    <t>Vartotojų lėšos</t>
  </si>
  <si>
    <t>Kitas netraukiamas į RAB</t>
  </si>
  <si>
    <t>Nuo RAB</t>
  </si>
  <si>
    <t>Kito netraukiamo į RAB</t>
  </si>
  <si>
    <t>Vartotjų įmokos</t>
  </si>
  <si>
    <t>I.</t>
  </si>
  <si>
    <t>NEMATERIALUSIS ILGALAIKIS TURTAS</t>
  </si>
  <si>
    <t>I.1.</t>
  </si>
  <si>
    <t>PLĖTROS DARBAI</t>
  </si>
  <si>
    <t>I.2.</t>
  </si>
  <si>
    <t>PRESTIŽAS</t>
  </si>
  <si>
    <t>I.3.</t>
  </si>
  <si>
    <t>PATENTAI, LICENCIJOS, ĮSIGYTOS TEISĖS</t>
  </si>
  <si>
    <t>I.4.</t>
  </si>
  <si>
    <t>PROGRAMINĖ ĮRANGA</t>
  </si>
  <si>
    <t>I.5.</t>
  </si>
  <si>
    <t>įterpti kitą nematerialųjį ilgalaikį turtą</t>
  </si>
  <si>
    <t>I.6.</t>
  </si>
  <si>
    <t>I.7.</t>
  </si>
  <si>
    <t>I.8.</t>
  </si>
  <si>
    <t>I.9.</t>
  </si>
  <si>
    <t>I.10.</t>
  </si>
  <si>
    <t>I.11.</t>
  </si>
  <si>
    <t>II.</t>
  </si>
  <si>
    <t>MATERIALUSIS ILGALAIKIS TURTAS</t>
  </si>
  <si>
    <t>II.1.</t>
  </si>
  <si>
    <t>PASTATAI</t>
  </si>
  <si>
    <t>II.2.</t>
  </si>
  <si>
    <t>INŽINERINIAI TINKLAI</t>
  </si>
  <si>
    <t>II.3.</t>
  </si>
  <si>
    <t xml:space="preserve">ELEKTROS ĮRENGINIAI </t>
  </si>
  <si>
    <t>II.4.</t>
  </si>
  <si>
    <t>ELEKTROS IR RYŠIŲ ĮTAISAI</t>
  </si>
  <si>
    <t>II.5.</t>
  </si>
  <si>
    <t>KITI PASTATAI IR STATINIAI</t>
  </si>
  <si>
    <t>II.6.</t>
  </si>
  <si>
    <t>MAŠINOS IR ĮRENGIMAI</t>
  </si>
  <si>
    <t>II.7.</t>
  </si>
  <si>
    <t>TRANSPORTO PRIEMONĖS</t>
  </si>
  <si>
    <t>II.8.</t>
  </si>
  <si>
    <t>KITA ĮRANGA, PRIETAISAI, ĮRANKIAI IR ĮRENGINIAI</t>
  </si>
  <si>
    <t>II.9.</t>
  </si>
  <si>
    <t>NEBAIGTA STATYBA</t>
  </si>
  <si>
    <t>II.10.</t>
  </si>
  <si>
    <t>įterpti kitą materialųjį ilgalaikį turtą</t>
  </si>
  <si>
    <t>II.11.</t>
  </si>
  <si>
    <t>II.12.</t>
  </si>
  <si>
    <t>II.13.</t>
  </si>
  <si>
    <t>II.14.</t>
  </si>
  <si>
    <t>II.15.</t>
  </si>
  <si>
    <t>II.16.</t>
  </si>
  <si>
    <t>III.</t>
  </si>
  <si>
    <t>INVESTICINIS TURTAS</t>
  </si>
  <si>
    <t>III.1.</t>
  </si>
  <si>
    <t>įterpti investicinį turtą</t>
  </si>
  <si>
    <t>III.2.</t>
  </si>
  <si>
    <t>III.3.</t>
  </si>
  <si>
    <t>III.4.</t>
  </si>
  <si>
    <t>III.5.</t>
  </si>
  <si>
    <t>IV.</t>
  </si>
  <si>
    <t>KITAS ILGALAIKIS TURTAS</t>
  </si>
  <si>
    <t>IV.1</t>
  </si>
  <si>
    <t>įterpti kitą ilgalaikį turtą</t>
  </si>
  <si>
    <t>IV.2</t>
  </si>
  <si>
    <t>IV.3</t>
  </si>
  <si>
    <t>IV.4</t>
  </si>
  <si>
    <t>IV.5.</t>
  </si>
  <si>
    <t>IŠ VISO:</t>
  </si>
  <si>
    <t>Ilgalaikio turto judėjimo žiniaraštis</t>
  </si>
  <si>
    <t>Knyga: LTLIF GAAP MT</t>
  </si>
  <si>
    <t>Grupės aprašymas</t>
  </si>
  <si>
    <t>Turto tipas</t>
  </si>
  <si>
    <t>Įmonė</t>
  </si>
  <si>
    <t>Cechas, skyrius</t>
  </si>
  <si>
    <t>Turto numeris</t>
  </si>
  <si>
    <t>Inventorinis numeris</t>
  </si>
  <si>
    <t>Aprašymas</t>
  </si>
  <si>
    <t>Turto rūšis</t>
  </si>
  <si>
    <t>Turto grupė</t>
  </si>
  <si>
    <t>Balanso sąskaita</t>
  </si>
  <si>
    <t>Pradinis saldo</t>
  </si>
  <si>
    <t>Pajamuota</t>
  </si>
  <si>
    <t>Galutinis saldo</t>
  </si>
  <si>
    <t>Amortizacija per periodą</t>
  </si>
  <si>
    <t>Sukaupta amortizacija</t>
  </si>
  <si>
    <t>Amortizacijos premija</t>
  </si>
  <si>
    <t>Įvedimo data</t>
  </si>
  <si>
    <t>Kaštų centras</t>
  </si>
  <si>
    <t>Sąnaudų sąskaita</t>
  </si>
  <si>
    <t>Sąskaita detaliai(ADR)</t>
  </si>
  <si>
    <t>Gatava produkcija</t>
  </si>
  <si>
    <t>Operacijos tipas</t>
  </si>
  <si>
    <t>Grupės įmonė</t>
  </si>
  <si>
    <t>Sąnaudų tikslas</t>
  </si>
  <si>
    <t>Modelis</t>
  </si>
  <si>
    <t>Amortizacijos metodas</t>
  </si>
  <si>
    <t>Norma/Nurašymo terminas</t>
  </si>
  <si>
    <t>CAPITALIZED</t>
  </si>
  <si>
    <t>206</t>
  </si>
  <si>
    <t>130</t>
  </si>
  <si>
    <t>Bardauskas G.</t>
  </si>
  <si>
    <t>100001493</t>
  </si>
  <si>
    <t>2060020059</t>
  </si>
  <si>
    <t>001</t>
  </si>
  <si>
    <t>00</t>
  </si>
  <si>
    <t>021200</t>
  </si>
  <si>
    <t>01.12.1984</t>
  </si>
  <si>
    <t>085041</t>
  </si>
  <si>
    <t>T17600</t>
  </si>
  <si>
    <t>32111</t>
  </si>
  <si>
    <t>00000000</t>
  </si>
  <si>
    <t>51</t>
  </si>
  <si>
    <t>000000</t>
  </si>
  <si>
    <t>2404</t>
  </si>
  <si>
    <t>LM</t>
  </si>
  <si>
    <t>tame tarpe 67H3b NEUTRAL.STOTIES NR2 - pastotė</t>
  </si>
  <si>
    <t>100</t>
  </si>
  <si>
    <t>100001616</t>
  </si>
  <si>
    <t>2060040084</t>
  </si>
  <si>
    <t>KABELINIAI TINKLAI</t>
  </si>
  <si>
    <t>004</t>
  </si>
  <si>
    <t>021380</t>
  </si>
  <si>
    <t>01.12.1988</t>
  </si>
  <si>
    <t>085011</t>
  </si>
  <si>
    <t>32131</t>
  </si>
  <si>
    <t>100001689</t>
  </si>
  <si>
    <t>2060050437</t>
  </si>
  <si>
    <t>PASTOTIS TP-54</t>
  </si>
  <si>
    <t>005</t>
  </si>
  <si>
    <t>021300</t>
  </si>
  <si>
    <t>O17600</t>
  </si>
  <si>
    <t>32152</t>
  </si>
  <si>
    <t>00800100</t>
  </si>
  <si>
    <t>1001</t>
  </si>
  <si>
    <t>110</t>
  </si>
  <si>
    <t>Monkelis D.</t>
  </si>
  <si>
    <t>100001697</t>
  </si>
  <si>
    <t>2060050497</t>
  </si>
  <si>
    <t>TRANSFORMATORINE PASTOTE TP-48</t>
  </si>
  <si>
    <t>01.12.1985</t>
  </si>
  <si>
    <t>085021</t>
  </si>
  <si>
    <t>T20010</t>
  </si>
  <si>
    <t>100001731</t>
  </si>
  <si>
    <t>2060051365</t>
  </si>
  <si>
    <t>EL.IRENGIMU VALD.SKYDAS 4JVS</t>
  </si>
  <si>
    <t>00803100</t>
  </si>
  <si>
    <t>100001773</t>
  </si>
  <si>
    <t>2060051797</t>
  </si>
  <si>
    <t>TRANSF.PASTOTIS TP-40, KTP2-1600</t>
  </si>
  <si>
    <t>100002402</t>
  </si>
  <si>
    <t>2060040203</t>
  </si>
  <si>
    <t>EL.TIEKIMO TINKLAI SU EL.SKYDINE NR.5</t>
  </si>
  <si>
    <t>30.06.2010</t>
  </si>
  <si>
    <t>Nusidėvėjimo norma, metai</t>
  </si>
  <si>
    <t>0,4 kV tinklai</t>
  </si>
  <si>
    <t>Komutaciniai aparatai, skydai ir apskaitos prietaisai</t>
  </si>
  <si>
    <r>
      <t>VISO</t>
    </r>
    <r>
      <rPr>
        <b/>
        <sz val="9"/>
        <rFont val="Arial"/>
        <family val="2"/>
        <charset val="186"/>
      </rPr>
      <t>:</t>
    </r>
  </si>
  <si>
    <t>Periodas: JAN_01-16 - DEC_12-16</t>
  </si>
  <si>
    <t>Turto grupė: *</t>
  </si>
  <si>
    <t>Materialiai atsakingas asmuo</t>
  </si>
  <si>
    <t>Likvidacinė vertė</t>
  </si>
  <si>
    <t>Papildoma taisyklė</t>
  </si>
  <si>
    <t>Amortizuoti koregavimą</t>
  </si>
  <si>
    <t>Pagrindiniai</t>
  </si>
  <si>
    <t>67P3b NEUTRAL.STOTIS NR2</t>
  </si>
  <si>
    <t>619</t>
  </si>
  <si>
    <t>Y</t>
  </si>
  <si>
    <t>Janonis T.</t>
  </si>
  <si>
    <t>558</t>
  </si>
  <si>
    <t>108</t>
  </si>
  <si>
    <t>504</t>
  </si>
  <si>
    <t>445</t>
  </si>
  <si>
    <t>240</t>
  </si>
  <si>
    <t>Elektros energijos skirstymas 0,4 kV tinklais, EUR</t>
  </si>
  <si>
    <t>421</t>
  </si>
  <si>
    <t>Periodas: JAN_01-17 - DEC_12-17</t>
  </si>
  <si>
    <t>Pradinis saldo RAB</t>
  </si>
  <si>
    <t>VISO:</t>
  </si>
  <si>
    <t>Sukaupta amortizacija RAB</t>
  </si>
  <si>
    <t xml:space="preserve"> 2017-01-01</t>
  </si>
  <si>
    <t>Amortizacija RAB</t>
  </si>
  <si>
    <t>2017 metai</t>
  </si>
  <si>
    <t>Periodas: JAN_01-18 - DEC_12-18</t>
  </si>
  <si>
    <t>505</t>
  </si>
  <si>
    <t xml:space="preserve"> 2018-01-01</t>
  </si>
  <si>
    <t>2018 metai</t>
  </si>
  <si>
    <t>Ilgalaikio turto nusidėvėjimo ir remonto sąnaudos el.energijos skirstymui ir tiekimui vidutinės 0,4 kV įtampos tinklais verslo vartotojams</t>
  </si>
  <si>
    <t>2019 m. (faktas)</t>
  </si>
  <si>
    <t>Ilgalaikio turto pavadinimas</t>
  </si>
  <si>
    <t>Pilnoji balansinė vertė 2019.01.01, EUR</t>
  </si>
  <si>
    <t>Nusidėvėjimas pagal RAB 2019 m., EUR</t>
  </si>
  <si>
    <t>Ilgalaikio turto panaudojimas skirstymo veiklai verslo vartotojams, %</t>
  </si>
  <si>
    <t>Remonto sąnaudų dalis nuo turto, %</t>
  </si>
  <si>
    <t>Remonto sąnaudos 2019 m., EUR</t>
  </si>
  <si>
    <t xml:space="preserve"> 67H3b NEUTRAL.STOTIES NR2 - pastotė</t>
  </si>
  <si>
    <t>Periodas: JAN_01-19 - DEC_12-19</t>
  </si>
  <si>
    <t xml:space="preserve"> 2019-01-01</t>
  </si>
  <si>
    <t>2019 metai</t>
  </si>
  <si>
    <t>618</t>
  </si>
  <si>
    <t>Ataskaitinis laikotarpis: 2019-01-01 - 2020-01-01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</si>
</sst>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</font>
    <font>
      <sz val="8"/>
      <name val="Arial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4">
    <xf numFmtId="0" fontId="0" fillId="0" borderId="0" xfId="0"/>
    <xf numFmtId="0" fontId="11" fillId="0" borderId="0" xfId="2" applyFont="1"/>
    <xf numFmtId="0" fontId="1" fillId="0" borderId="0" xfId="2"/>
    <xf numFmtId="0" fontId="1" fillId="0" borderId="0" xfId="2" applyBorder="1"/>
    <xf numFmtId="0" fontId="1" fillId="0" borderId="24" xfId="2" applyBorder="1"/>
    <xf numFmtId="0" fontId="1" fillId="0" borderId="25" xfId="2" applyBorder="1"/>
    <xf numFmtId="0" fontId="4" fillId="0" borderId="0" xfId="2" applyFont="1" applyBorder="1" applyAlignment="1"/>
    <xf numFmtId="4" fontId="5" fillId="0" borderId="23" xfId="2" applyNumberFormat="1" applyFont="1" applyFill="1" applyBorder="1" applyAlignment="1">
      <alignment horizontal="center" wrapText="1"/>
    </xf>
    <xf numFmtId="0" fontId="5" fillId="0" borderId="23" xfId="2" applyFont="1" applyBorder="1" applyAlignment="1">
      <alignment horizontal="center" vertical="center" wrapText="1"/>
    </xf>
    <xf numFmtId="3" fontId="1" fillId="0" borderId="23" xfId="2" applyNumberFormat="1" applyBorder="1"/>
    <xf numFmtId="0" fontId="1" fillId="0" borderId="23" xfId="2" applyBorder="1"/>
    <xf numFmtId="3" fontId="1" fillId="0" borderId="23" xfId="2" applyNumberFormat="1" applyFill="1" applyBorder="1"/>
    <xf numFmtId="1" fontId="1" fillId="0" borderId="23" xfId="2" applyNumberFormat="1" applyBorder="1"/>
    <xf numFmtId="3" fontId="5" fillId="0" borderId="23" xfId="2" applyNumberFormat="1" applyFont="1" applyBorder="1" applyAlignment="1">
      <alignment wrapText="1"/>
    </xf>
    <xf numFmtId="3" fontId="1" fillId="0" borderId="0" xfId="2" applyNumberFormat="1"/>
    <xf numFmtId="0" fontId="1" fillId="5" borderId="0" xfId="2" applyFont="1" applyFill="1" applyAlignment="1"/>
    <xf numFmtId="0" fontId="1" fillId="0" borderId="0" xfId="2" applyFont="1" applyFill="1" applyBorder="1" applyAlignment="1"/>
    <xf numFmtId="0" fontId="1" fillId="0" borderId="0" xfId="2" applyFill="1" applyBorder="1"/>
    <xf numFmtId="0" fontId="10" fillId="0" borderId="0" xfId="2" applyFont="1" applyAlignment="1">
      <alignment horizontal="center"/>
    </xf>
    <xf numFmtId="0" fontId="12" fillId="0" borderId="23" xfId="2" applyFont="1" applyBorder="1" applyAlignment="1">
      <alignment horizontal="center" wrapText="1"/>
    </xf>
    <xf numFmtId="0" fontId="12" fillId="0" borderId="24" xfId="2" applyFont="1" applyBorder="1" applyAlignment="1">
      <alignment horizontal="center" wrapText="1"/>
    </xf>
    <xf numFmtId="0" fontId="6" fillId="0" borderId="23" xfId="2" applyFont="1" applyBorder="1" applyAlignment="1">
      <alignment horizontal="center" wrapText="1"/>
    </xf>
    <xf numFmtId="0" fontId="12" fillId="0" borderId="22" xfId="2" applyFont="1" applyBorder="1" applyAlignment="1">
      <alignment horizontal="center" wrapText="1"/>
    </xf>
    <xf numFmtId="0" fontId="6" fillId="0" borderId="22" xfId="2" applyFont="1" applyBorder="1" applyAlignment="1">
      <alignment horizontal="center" wrapText="1"/>
    </xf>
    <xf numFmtId="0" fontId="13" fillId="0" borderId="23" xfId="2" applyFont="1" applyBorder="1" applyAlignment="1">
      <alignment wrapText="1"/>
    </xf>
    <xf numFmtId="0" fontId="13" fillId="0" borderId="24" xfId="2" applyFont="1" applyBorder="1" applyAlignment="1">
      <alignment wrapText="1"/>
    </xf>
    <xf numFmtId="0" fontId="13" fillId="0" borderId="23" xfId="2" applyFont="1" applyBorder="1" applyAlignment="1"/>
    <xf numFmtId="4" fontId="13" fillId="0" borderId="23" xfId="2" applyNumberFormat="1" applyFont="1" applyBorder="1" applyAlignment="1">
      <alignment horizontal="right" wrapText="1"/>
    </xf>
    <xf numFmtId="4" fontId="13" fillId="0" borderId="24" xfId="2" applyNumberFormat="1" applyFont="1" applyBorder="1" applyAlignment="1">
      <alignment horizontal="right" wrapText="1"/>
    </xf>
    <xf numFmtId="0" fontId="3" fillId="0" borderId="23" xfId="2" applyFont="1" applyBorder="1" applyAlignment="1">
      <alignment wrapText="1"/>
    </xf>
    <xf numFmtId="0" fontId="9" fillId="0" borderId="23" xfId="2" applyFont="1" applyBorder="1" applyAlignment="1">
      <alignment wrapText="1"/>
    </xf>
    <xf numFmtId="3" fontId="3" fillId="0" borderId="23" xfId="2" applyNumberFormat="1" applyFont="1" applyBorder="1" applyAlignment="1">
      <alignment horizontal="right" wrapText="1"/>
    </xf>
    <xf numFmtId="3" fontId="9" fillId="0" borderId="23" xfId="2" applyNumberFormat="1" applyFont="1" applyBorder="1" applyAlignment="1">
      <alignment horizontal="right" wrapText="1"/>
    </xf>
    <xf numFmtId="0" fontId="13" fillId="0" borderId="21" xfId="2" applyFont="1" applyBorder="1" applyAlignment="1">
      <alignment wrapText="1"/>
    </xf>
    <xf numFmtId="0" fontId="13" fillId="0" borderId="21" xfId="2" applyFont="1" applyBorder="1" applyAlignment="1"/>
    <xf numFmtId="3" fontId="3" fillId="0" borderId="23" xfId="2" applyNumberFormat="1" applyFont="1" applyFill="1" applyBorder="1" applyAlignment="1">
      <alignment horizontal="right" wrapText="1"/>
    </xf>
    <xf numFmtId="3" fontId="3" fillId="0" borderId="22" xfId="2" applyNumberFormat="1" applyFont="1" applyBorder="1" applyAlignment="1">
      <alignment horizontal="right" wrapText="1"/>
    </xf>
    <xf numFmtId="0" fontId="9" fillId="0" borderId="23" xfId="2" applyFont="1" applyBorder="1" applyAlignment="1"/>
    <xf numFmtId="3" fontId="9" fillId="0" borderId="23" xfId="2" applyNumberFormat="1" applyFont="1" applyBorder="1" applyAlignment="1">
      <alignment wrapText="1"/>
    </xf>
    <xf numFmtId="4" fontId="9" fillId="0" borderId="23" xfId="2" applyNumberFormat="1" applyFont="1" applyBorder="1" applyAlignment="1">
      <alignment horizontal="right" wrapText="1"/>
    </xf>
    <xf numFmtId="3" fontId="10" fillId="0" borderId="0" xfId="2" applyNumberFormat="1" applyFont="1"/>
    <xf numFmtId="4" fontId="1" fillId="0" borderId="0" xfId="2" applyNumberFormat="1" applyFill="1"/>
    <xf numFmtId="0" fontId="1" fillId="0" borderId="0" xfId="2" applyFill="1"/>
    <xf numFmtId="0" fontId="9" fillId="0" borderId="0" xfId="2" applyFont="1" applyBorder="1" applyAlignment="1">
      <alignment wrapText="1"/>
    </xf>
    <xf numFmtId="0" fontId="1" fillId="5" borderId="26" xfId="2" applyFont="1" applyFill="1" applyBorder="1" applyAlignment="1"/>
    <xf numFmtId="0" fontId="8" fillId="0" borderId="23" xfId="2" applyFont="1" applyBorder="1" applyAlignment="1">
      <alignment horizontal="center" wrapText="1"/>
    </xf>
    <xf numFmtId="0" fontId="8" fillId="0" borderId="24" xfId="2" applyFont="1" applyBorder="1" applyAlignment="1">
      <alignment horizontal="center" wrapText="1"/>
    </xf>
    <xf numFmtId="0" fontId="8" fillId="0" borderId="25" xfId="2" applyFont="1" applyBorder="1" applyAlignment="1">
      <alignment horizontal="center" wrapText="1"/>
    </xf>
    <xf numFmtId="0" fontId="9" fillId="0" borderId="24" xfId="2" applyFont="1" applyBorder="1" applyAlignment="1">
      <alignment wrapText="1"/>
    </xf>
    <xf numFmtId="0" fontId="9" fillId="0" borderId="25" xfId="2" applyFont="1" applyBorder="1" applyAlignment="1">
      <alignment wrapText="1"/>
    </xf>
    <xf numFmtId="0" fontId="9" fillId="0" borderId="23" xfId="2" applyFont="1" applyBorder="1" applyAlignment="1">
      <alignment horizontal="left" wrapText="1"/>
    </xf>
    <xf numFmtId="3" fontId="1" fillId="0" borderId="0" xfId="2" applyNumberFormat="1" applyFont="1" applyFill="1" applyAlignment="1"/>
    <xf numFmtId="0" fontId="1" fillId="0" borderId="0" xfId="2" applyFont="1" applyFill="1" applyAlignment="1"/>
    <xf numFmtId="0" fontId="7" fillId="0" borderId="0" xfId="2" applyFont="1" applyBorder="1" applyAlignment="1">
      <alignment wrapText="1"/>
    </xf>
    <xf numFmtId="0" fontId="9" fillId="0" borderId="22" xfId="2" applyFont="1" applyBorder="1" applyAlignment="1"/>
    <xf numFmtId="0" fontId="9" fillId="0" borderId="22" xfId="2" applyFont="1" applyBorder="1" applyAlignment="1">
      <alignment wrapText="1"/>
    </xf>
    <xf numFmtId="3" fontId="9" fillId="0" borderId="22" xfId="2" applyNumberFormat="1" applyFont="1" applyBorder="1" applyAlignment="1">
      <alignment horizontal="right" wrapText="1"/>
    </xf>
    <xf numFmtId="4" fontId="9" fillId="0" borderId="0" xfId="2" applyNumberFormat="1" applyFont="1" applyBorder="1" applyAlignment="1">
      <alignment horizontal="right" wrapText="1"/>
    </xf>
    <xf numFmtId="0" fontId="7" fillId="0" borderId="23" xfId="2" applyFont="1" applyBorder="1" applyAlignment="1">
      <alignment wrapText="1"/>
    </xf>
    <xf numFmtId="0" fontId="7" fillId="0" borderId="23" xfId="2" applyFont="1" applyBorder="1" applyAlignment="1"/>
    <xf numFmtId="4" fontId="7" fillId="0" borderId="23" xfId="2" applyNumberFormat="1" applyFont="1" applyBorder="1" applyAlignment="1">
      <alignment horizontal="right" wrapText="1"/>
    </xf>
    <xf numFmtId="4" fontId="3" fillId="0" borderId="23" xfId="2" applyNumberFormat="1" applyFont="1" applyBorder="1" applyAlignment="1">
      <alignment horizontal="right" wrapText="1"/>
    </xf>
    <xf numFmtId="0" fontId="3" fillId="0" borderId="0" xfId="2" applyFont="1" applyBorder="1" applyAlignment="1">
      <alignment wrapText="1"/>
    </xf>
    <xf numFmtId="4" fontId="3" fillId="0" borderId="0" xfId="2" applyNumberFormat="1" applyFont="1" applyBorder="1" applyAlignment="1">
      <alignment horizontal="right" wrapText="1"/>
    </xf>
    <xf numFmtId="49" fontId="5" fillId="0" borderId="24" xfId="2" applyNumberFormat="1" applyFont="1" applyBorder="1" applyAlignment="1">
      <alignment horizontal="right" wrapText="1"/>
    </xf>
    <xf numFmtId="49" fontId="5" fillId="0" borderId="12" xfId="2" applyNumberFormat="1" applyFont="1" applyBorder="1" applyAlignment="1">
      <alignment horizontal="right" wrapText="1"/>
    </xf>
    <xf numFmtId="0" fontId="4" fillId="0" borderId="24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4" fillId="0" borderId="25" xfId="2" applyFont="1" applyBorder="1" applyAlignment="1">
      <alignment horizontal="center"/>
    </xf>
    <xf numFmtId="0" fontId="5" fillId="0" borderId="21" xfId="2" applyFont="1" applyBorder="1" applyAlignment="1">
      <alignment horizontal="center" vertical="center" wrapText="1"/>
    </xf>
    <xf numFmtId="0" fontId="2" fillId="0" borderId="24" xfId="2" applyFont="1" applyBorder="1" applyAlignment="1"/>
    <xf numFmtId="0" fontId="2" fillId="0" borderId="25" xfId="2" applyFont="1" applyBorder="1" applyAlignment="1"/>
    <xf numFmtId="0" fontId="2" fillId="0" borderId="24" xfId="2" applyFont="1" applyBorder="1" applyAlignment="1">
      <alignment horizontal="left" wrapText="1"/>
    </xf>
    <xf numFmtId="0" fontId="2" fillId="0" borderId="25" xfId="2" applyFont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0" xfId="0" applyFont="1"/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/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6" fillId="0" borderId="4" xfId="0" applyFont="1" applyBorder="1"/>
    <xf numFmtId="2" fontId="14" fillId="0" borderId="4" xfId="0" applyNumberFormat="1" applyFont="1" applyFill="1" applyBorder="1"/>
    <xf numFmtId="0" fontId="17" fillId="2" borderId="0" xfId="0" applyFont="1" applyFill="1" applyBorder="1"/>
    <xf numFmtId="0" fontId="18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/>
    </xf>
    <xf numFmtId="3" fontId="17" fillId="0" borderId="0" xfId="0" applyNumberFormat="1" applyFont="1" applyFill="1" applyBorder="1"/>
    <xf numFmtId="0" fontId="17" fillId="3" borderId="0" xfId="0" applyFont="1" applyFill="1" applyBorder="1" applyAlignment="1">
      <alignment horizontal="left" vertical="center"/>
    </xf>
    <xf numFmtId="0" fontId="19" fillId="4" borderId="5" xfId="0" applyNumberFormat="1" applyFont="1" applyFill="1" applyBorder="1" applyAlignment="1">
      <alignment horizontal="center" vertical="center" wrapText="1"/>
    </xf>
    <xf numFmtId="0" fontId="19" fillId="4" borderId="6" xfId="0" applyNumberFormat="1" applyFont="1" applyFill="1" applyBorder="1" applyAlignment="1">
      <alignment horizontal="center" vertical="center" wrapText="1"/>
    </xf>
    <xf numFmtId="0" fontId="19" fillId="4" borderId="6" xfId="0" applyNumberFormat="1" applyFont="1" applyFill="1" applyBorder="1" applyAlignment="1">
      <alignment horizontal="center" vertical="center"/>
    </xf>
    <xf numFmtId="0" fontId="19" fillId="4" borderId="7" xfId="0" applyNumberFormat="1" applyFont="1" applyFill="1" applyBorder="1" applyAlignment="1">
      <alignment horizontal="center" vertical="center"/>
    </xf>
    <xf numFmtId="0" fontId="20" fillId="0" borderId="0" xfId="0" applyFont="1"/>
    <xf numFmtId="0" fontId="19" fillId="4" borderId="8" xfId="0" applyNumberFormat="1" applyFont="1" applyFill="1" applyBorder="1" applyAlignment="1">
      <alignment horizontal="center" vertical="center" wrapText="1"/>
    </xf>
    <xf numFmtId="0" fontId="19" fillId="4" borderId="9" xfId="0" applyNumberFormat="1" applyFont="1" applyFill="1" applyBorder="1" applyAlignment="1">
      <alignment horizontal="center" vertical="center" wrapText="1"/>
    </xf>
    <xf numFmtId="0" fontId="19" fillId="4" borderId="9" xfId="0" applyNumberFormat="1" applyFont="1" applyFill="1" applyBorder="1" applyAlignment="1">
      <alignment horizontal="center" vertical="center"/>
    </xf>
    <xf numFmtId="0" fontId="19" fillId="4" borderId="10" xfId="0" applyNumberFormat="1" applyFont="1" applyFill="1" applyBorder="1" applyAlignment="1">
      <alignment horizontal="center" vertical="center"/>
    </xf>
    <xf numFmtId="0" fontId="21" fillId="4" borderId="9" xfId="0" applyNumberFormat="1" applyFont="1" applyFill="1" applyBorder="1" applyAlignment="1">
      <alignment horizontal="center" vertical="center" wrapText="1"/>
    </xf>
    <xf numFmtId="0" fontId="19" fillId="4" borderId="9" xfId="0" applyNumberFormat="1" applyFont="1" applyFill="1" applyBorder="1" applyAlignment="1">
      <alignment horizontal="center" vertical="center" wrapText="1"/>
    </xf>
    <xf numFmtId="0" fontId="19" fillId="4" borderId="10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9" fillId="4" borderId="8" xfId="0" applyNumberFormat="1" applyFont="1" applyFill="1" applyBorder="1" applyAlignment="1">
      <alignment horizontal="center" vertical="center"/>
    </xf>
    <xf numFmtId="3" fontId="19" fillId="4" borderId="9" xfId="0" applyNumberFormat="1" applyFont="1" applyFill="1" applyBorder="1" applyAlignment="1" applyProtection="1">
      <alignment horizontal="center" vertical="center" wrapText="1"/>
    </xf>
    <xf numFmtId="3" fontId="19" fillId="4" borderId="10" xfId="0" applyNumberFormat="1" applyFont="1" applyFill="1" applyBorder="1" applyAlignment="1" applyProtection="1">
      <alignment horizontal="center" vertical="center" wrapText="1"/>
    </xf>
    <xf numFmtId="0" fontId="22" fillId="2" borderId="0" xfId="0" applyFont="1" applyFill="1"/>
    <xf numFmtId="0" fontId="21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21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21" fillId="2" borderId="9" xfId="1" applyNumberFormat="1" applyFont="1" applyFill="1" applyBorder="1" applyAlignment="1" applyProtection="1">
      <alignment horizontal="center" vertical="center" wrapText="1"/>
      <protection locked="0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0" fontId="21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19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4" borderId="9" xfId="0" applyNumberFormat="1" applyFont="1" applyFill="1" applyBorder="1" applyAlignment="1">
      <alignment horizontal="center" vertical="center" wrapText="1"/>
    </xf>
    <xf numFmtId="3" fontId="21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9" xfId="0" applyNumberFormat="1" applyFont="1" applyFill="1" applyBorder="1" applyAlignment="1" applyProtection="1">
      <alignment horizontal="center" vertical="center"/>
      <protection locked="0"/>
    </xf>
    <xf numFmtId="0" fontId="2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19" fillId="4" borderId="9" xfId="1" applyNumberFormat="1" applyFont="1" applyFill="1" applyBorder="1" applyAlignment="1" applyProtection="1">
      <alignment horizontal="center" vertical="center" wrapText="1"/>
    </xf>
    <xf numFmtId="0" fontId="21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21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21" fillId="2" borderId="13" xfId="1" applyNumberFormat="1" applyFont="1" applyFill="1" applyBorder="1" applyAlignment="1" applyProtection="1">
      <alignment horizontal="center" vertical="center" wrapText="1"/>
      <protection locked="0"/>
    </xf>
    <xf numFmtId="3" fontId="21" fillId="2" borderId="14" xfId="1" applyNumberFormat="1" applyFont="1" applyFill="1" applyBorder="1" applyAlignment="1" applyProtection="1">
      <alignment horizontal="center" vertical="center" wrapText="1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0" fontId="19" fillId="4" borderId="15" xfId="1" applyNumberFormat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/>
    <xf numFmtId="0" fontId="19" fillId="4" borderId="16" xfId="1" applyNumberFormat="1" applyFont="1" applyFill="1" applyBorder="1" applyAlignment="1" applyProtection="1">
      <alignment horizontal="center" vertical="center"/>
      <protection locked="0"/>
    </xf>
    <xf numFmtId="0" fontId="21" fillId="0" borderId="17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3" fontId="19" fillId="4" borderId="19" xfId="1" applyNumberFormat="1" applyFont="1" applyFill="1" applyBorder="1" applyAlignment="1" applyProtection="1">
      <alignment horizontal="center" vertical="center" wrapText="1"/>
    </xf>
    <xf numFmtId="3" fontId="19" fillId="4" borderId="20" xfId="1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2"/>
    <cellStyle name="Paprastas 2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2"/>
  <sheetViews>
    <sheetView tabSelected="1" zoomScale="60" zoomScaleNormal="60" workbookViewId="0">
      <selection activeCell="A3" sqref="A3:AT3"/>
    </sheetView>
  </sheetViews>
  <sheetFormatPr defaultRowHeight="13.8" x14ac:dyDescent="0.25"/>
  <cols>
    <col min="1" max="1" width="2" style="77" customWidth="1"/>
    <col min="2" max="5" width="8.88671875" style="77"/>
    <col min="6" max="6" width="11.6640625" style="77" customWidth="1"/>
    <col min="7" max="7" width="10.33203125" style="77" customWidth="1"/>
    <col min="8" max="8" width="10.5546875" style="77" customWidth="1"/>
    <col min="9" max="10" width="11.33203125" style="77" customWidth="1"/>
    <col min="11" max="11" width="11.44140625" style="77" customWidth="1"/>
    <col min="12" max="12" width="15.77734375" style="77" customWidth="1"/>
    <col min="13" max="13" width="12" style="77" customWidth="1"/>
    <col min="14" max="14" width="12.5546875" style="77" customWidth="1"/>
    <col min="15" max="15" width="13.33203125" style="77" customWidth="1"/>
    <col min="16" max="16" width="11.5546875" style="77" customWidth="1"/>
    <col min="17" max="17" width="11.6640625" style="77" customWidth="1"/>
    <col min="18" max="18" width="15.88671875" style="77" customWidth="1"/>
    <col min="19" max="19" width="12.5546875" style="77" customWidth="1"/>
    <col min="20" max="20" width="10.5546875" style="77" customWidth="1"/>
    <col min="21" max="21" width="14.44140625" style="77" customWidth="1"/>
    <col min="22" max="22" width="13.44140625" style="77" customWidth="1"/>
    <col min="23" max="23" width="12.5546875" style="77" customWidth="1"/>
    <col min="24" max="24" width="12.44140625" style="77" customWidth="1"/>
    <col min="25" max="25" width="15.109375" style="77" customWidth="1"/>
    <col min="26" max="26" width="14.33203125" style="77" customWidth="1"/>
    <col min="27" max="27" width="12.109375" style="77" customWidth="1"/>
    <col min="28" max="28" width="12.88671875" style="77" customWidth="1"/>
    <col min="29" max="29" width="11.44140625" style="77" customWidth="1"/>
    <col min="30" max="30" width="13.109375" style="77" customWidth="1"/>
    <col min="31" max="31" width="10.109375" style="77" customWidth="1"/>
    <col min="32" max="32" width="12.44140625" style="77" customWidth="1"/>
    <col min="33" max="33" width="12.33203125" style="77" customWidth="1"/>
    <col min="34" max="34" width="10.5546875" style="77" customWidth="1"/>
    <col min="35" max="35" width="10.33203125" style="77" customWidth="1"/>
    <col min="36" max="36" width="12.6640625" style="77" customWidth="1"/>
    <col min="37" max="37" width="8.88671875" style="77"/>
    <col min="38" max="38" width="14.5546875" style="77" customWidth="1"/>
    <col min="39" max="39" width="11.88671875" style="77" customWidth="1"/>
    <col min="40" max="40" width="11.44140625" style="77" customWidth="1"/>
    <col min="41" max="41" width="11.109375" style="77" customWidth="1"/>
    <col min="42" max="42" width="12.6640625" style="77" customWidth="1"/>
    <col min="43" max="43" width="14.5546875" style="77" customWidth="1"/>
    <col min="44" max="44" width="12.88671875" style="77" customWidth="1"/>
    <col min="45" max="45" width="10.5546875" style="77" customWidth="1"/>
    <col min="46" max="256" width="8.88671875" style="77"/>
    <col min="257" max="257" width="2" style="77" customWidth="1"/>
    <col min="258" max="261" width="8.88671875" style="77"/>
    <col min="262" max="262" width="11.6640625" style="77" customWidth="1"/>
    <col min="263" max="263" width="10.33203125" style="77" customWidth="1"/>
    <col min="264" max="264" width="10.5546875" style="77" customWidth="1"/>
    <col min="265" max="265" width="10" style="77" customWidth="1"/>
    <col min="266" max="269" width="8.88671875" style="77"/>
    <col min="270" max="270" width="12.5546875" style="77" customWidth="1"/>
    <col min="271" max="271" width="10" style="77" customWidth="1"/>
    <col min="272" max="272" width="8.6640625" style="77" customWidth="1"/>
    <col min="273" max="273" width="10.5546875" style="77" customWidth="1"/>
    <col min="274" max="274" width="9.6640625" style="77" customWidth="1"/>
    <col min="275" max="275" width="9.88671875" style="77" customWidth="1"/>
    <col min="276" max="276" width="10.5546875" style="77" customWidth="1"/>
    <col min="277" max="277" width="8.88671875" style="77"/>
    <col min="278" max="279" width="10.5546875" style="77" customWidth="1"/>
    <col min="280" max="280" width="11" style="77" customWidth="1"/>
    <col min="281" max="281" width="12.109375" style="77" customWidth="1"/>
    <col min="282" max="282" width="11.33203125" style="77" customWidth="1"/>
    <col min="283" max="283" width="12.109375" style="77" customWidth="1"/>
    <col min="284" max="284" width="11.6640625" style="77" customWidth="1"/>
    <col min="285" max="285" width="10" style="77" customWidth="1"/>
    <col min="286" max="286" width="11.5546875" style="77" customWidth="1"/>
    <col min="287" max="287" width="10.109375" style="77" customWidth="1"/>
    <col min="288" max="288" width="11.109375" style="77" customWidth="1"/>
    <col min="289" max="512" width="8.88671875" style="77"/>
    <col min="513" max="513" width="2" style="77" customWidth="1"/>
    <col min="514" max="517" width="8.88671875" style="77"/>
    <col min="518" max="518" width="11.6640625" style="77" customWidth="1"/>
    <col min="519" max="519" width="10.33203125" style="77" customWidth="1"/>
    <col min="520" max="520" width="10.5546875" style="77" customWidth="1"/>
    <col min="521" max="521" width="10" style="77" customWidth="1"/>
    <col min="522" max="525" width="8.88671875" style="77"/>
    <col min="526" max="526" width="12.5546875" style="77" customWidth="1"/>
    <col min="527" max="527" width="10" style="77" customWidth="1"/>
    <col min="528" max="528" width="8.6640625" style="77" customWidth="1"/>
    <col min="529" max="529" width="10.5546875" style="77" customWidth="1"/>
    <col min="530" max="530" width="9.6640625" style="77" customWidth="1"/>
    <col min="531" max="531" width="9.88671875" style="77" customWidth="1"/>
    <col min="532" max="532" width="10.5546875" style="77" customWidth="1"/>
    <col min="533" max="533" width="8.88671875" style="77"/>
    <col min="534" max="535" width="10.5546875" style="77" customWidth="1"/>
    <col min="536" max="536" width="11" style="77" customWidth="1"/>
    <col min="537" max="537" width="12.109375" style="77" customWidth="1"/>
    <col min="538" max="538" width="11.33203125" style="77" customWidth="1"/>
    <col min="539" max="539" width="12.109375" style="77" customWidth="1"/>
    <col min="540" max="540" width="11.6640625" style="77" customWidth="1"/>
    <col min="541" max="541" width="10" style="77" customWidth="1"/>
    <col min="542" max="542" width="11.5546875" style="77" customWidth="1"/>
    <col min="543" max="543" width="10.109375" style="77" customWidth="1"/>
    <col min="544" max="544" width="11.109375" style="77" customWidth="1"/>
    <col min="545" max="768" width="8.88671875" style="77"/>
    <col min="769" max="769" width="2" style="77" customWidth="1"/>
    <col min="770" max="773" width="8.88671875" style="77"/>
    <col min="774" max="774" width="11.6640625" style="77" customWidth="1"/>
    <col min="775" max="775" width="10.33203125" style="77" customWidth="1"/>
    <col min="776" max="776" width="10.5546875" style="77" customWidth="1"/>
    <col min="777" max="777" width="10" style="77" customWidth="1"/>
    <col min="778" max="781" width="8.88671875" style="77"/>
    <col min="782" max="782" width="12.5546875" style="77" customWidth="1"/>
    <col min="783" max="783" width="10" style="77" customWidth="1"/>
    <col min="784" max="784" width="8.6640625" style="77" customWidth="1"/>
    <col min="785" max="785" width="10.5546875" style="77" customWidth="1"/>
    <col min="786" max="786" width="9.6640625" style="77" customWidth="1"/>
    <col min="787" max="787" width="9.88671875" style="77" customWidth="1"/>
    <col min="788" max="788" width="10.5546875" style="77" customWidth="1"/>
    <col min="789" max="789" width="8.88671875" style="77"/>
    <col min="790" max="791" width="10.5546875" style="77" customWidth="1"/>
    <col min="792" max="792" width="11" style="77" customWidth="1"/>
    <col min="793" max="793" width="12.109375" style="77" customWidth="1"/>
    <col min="794" max="794" width="11.33203125" style="77" customWidth="1"/>
    <col min="795" max="795" width="12.109375" style="77" customWidth="1"/>
    <col min="796" max="796" width="11.6640625" style="77" customWidth="1"/>
    <col min="797" max="797" width="10" style="77" customWidth="1"/>
    <col min="798" max="798" width="11.5546875" style="77" customWidth="1"/>
    <col min="799" max="799" width="10.109375" style="77" customWidth="1"/>
    <col min="800" max="800" width="11.109375" style="77" customWidth="1"/>
    <col min="801" max="1024" width="8.88671875" style="77"/>
    <col min="1025" max="1025" width="2" style="77" customWidth="1"/>
    <col min="1026" max="1029" width="8.88671875" style="77"/>
    <col min="1030" max="1030" width="11.6640625" style="77" customWidth="1"/>
    <col min="1031" max="1031" width="10.33203125" style="77" customWidth="1"/>
    <col min="1032" max="1032" width="10.5546875" style="77" customWidth="1"/>
    <col min="1033" max="1033" width="10" style="77" customWidth="1"/>
    <col min="1034" max="1037" width="8.88671875" style="77"/>
    <col min="1038" max="1038" width="12.5546875" style="77" customWidth="1"/>
    <col min="1039" max="1039" width="10" style="77" customWidth="1"/>
    <col min="1040" max="1040" width="8.6640625" style="77" customWidth="1"/>
    <col min="1041" max="1041" width="10.5546875" style="77" customWidth="1"/>
    <col min="1042" max="1042" width="9.6640625" style="77" customWidth="1"/>
    <col min="1043" max="1043" width="9.88671875" style="77" customWidth="1"/>
    <col min="1044" max="1044" width="10.5546875" style="77" customWidth="1"/>
    <col min="1045" max="1045" width="8.88671875" style="77"/>
    <col min="1046" max="1047" width="10.5546875" style="77" customWidth="1"/>
    <col min="1048" max="1048" width="11" style="77" customWidth="1"/>
    <col min="1049" max="1049" width="12.109375" style="77" customWidth="1"/>
    <col min="1050" max="1050" width="11.33203125" style="77" customWidth="1"/>
    <col min="1051" max="1051" width="12.109375" style="77" customWidth="1"/>
    <col min="1052" max="1052" width="11.6640625" style="77" customWidth="1"/>
    <col min="1053" max="1053" width="10" style="77" customWidth="1"/>
    <col min="1054" max="1054" width="11.5546875" style="77" customWidth="1"/>
    <col min="1055" max="1055" width="10.109375" style="77" customWidth="1"/>
    <col min="1056" max="1056" width="11.109375" style="77" customWidth="1"/>
    <col min="1057" max="1280" width="8.88671875" style="77"/>
    <col min="1281" max="1281" width="2" style="77" customWidth="1"/>
    <col min="1282" max="1285" width="8.88671875" style="77"/>
    <col min="1286" max="1286" width="11.6640625" style="77" customWidth="1"/>
    <col min="1287" max="1287" width="10.33203125" style="77" customWidth="1"/>
    <col min="1288" max="1288" width="10.5546875" style="77" customWidth="1"/>
    <col min="1289" max="1289" width="10" style="77" customWidth="1"/>
    <col min="1290" max="1293" width="8.88671875" style="77"/>
    <col min="1294" max="1294" width="12.5546875" style="77" customWidth="1"/>
    <col min="1295" max="1295" width="10" style="77" customWidth="1"/>
    <col min="1296" max="1296" width="8.6640625" style="77" customWidth="1"/>
    <col min="1297" max="1297" width="10.5546875" style="77" customWidth="1"/>
    <col min="1298" max="1298" width="9.6640625" style="77" customWidth="1"/>
    <col min="1299" max="1299" width="9.88671875" style="77" customWidth="1"/>
    <col min="1300" max="1300" width="10.5546875" style="77" customWidth="1"/>
    <col min="1301" max="1301" width="8.88671875" style="77"/>
    <col min="1302" max="1303" width="10.5546875" style="77" customWidth="1"/>
    <col min="1304" max="1304" width="11" style="77" customWidth="1"/>
    <col min="1305" max="1305" width="12.109375" style="77" customWidth="1"/>
    <col min="1306" max="1306" width="11.33203125" style="77" customWidth="1"/>
    <col min="1307" max="1307" width="12.109375" style="77" customWidth="1"/>
    <col min="1308" max="1308" width="11.6640625" style="77" customWidth="1"/>
    <col min="1309" max="1309" width="10" style="77" customWidth="1"/>
    <col min="1310" max="1310" width="11.5546875" style="77" customWidth="1"/>
    <col min="1311" max="1311" width="10.109375" style="77" customWidth="1"/>
    <col min="1312" max="1312" width="11.109375" style="77" customWidth="1"/>
    <col min="1313" max="1536" width="8.88671875" style="77"/>
    <col min="1537" max="1537" width="2" style="77" customWidth="1"/>
    <col min="1538" max="1541" width="8.88671875" style="77"/>
    <col min="1542" max="1542" width="11.6640625" style="77" customWidth="1"/>
    <col min="1543" max="1543" width="10.33203125" style="77" customWidth="1"/>
    <col min="1544" max="1544" width="10.5546875" style="77" customWidth="1"/>
    <col min="1545" max="1545" width="10" style="77" customWidth="1"/>
    <col min="1546" max="1549" width="8.88671875" style="77"/>
    <col min="1550" max="1550" width="12.5546875" style="77" customWidth="1"/>
    <col min="1551" max="1551" width="10" style="77" customWidth="1"/>
    <col min="1552" max="1552" width="8.6640625" style="77" customWidth="1"/>
    <col min="1553" max="1553" width="10.5546875" style="77" customWidth="1"/>
    <col min="1554" max="1554" width="9.6640625" style="77" customWidth="1"/>
    <col min="1555" max="1555" width="9.88671875" style="77" customWidth="1"/>
    <col min="1556" max="1556" width="10.5546875" style="77" customWidth="1"/>
    <col min="1557" max="1557" width="8.88671875" style="77"/>
    <col min="1558" max="1559" width="10.5546875" style="77" customWidth="1"/>
    <col min="1560" max="1560" width="11" style="77" customWidth="1"/>
    <col min="1561" max="1561" width="12.109375" style="77" customWidth="1"/>
    <col min="1562" max="1562" width="11.33203125" style="77" customWidth="1"/>
    <col min="1563" max="1563" width="12.109375" style="77" customWidth="1"/>
    <col min="1564" max="1564" width="11.6640625" style="77" customWidth="1"/>
    <col min="1565" max="1565" width="10" style="77" customWidth="1"/>
    <col min="1566" max="1566" width="11.5546875" style="77" customWidth="1"/>
    <col min="1567" max="1567" width="10.109375" style="77" customWidth="1"/>
    <col min="1568" max="1568" width="11.109375" style="77" customWidth="1"/>
    <col min="1569" max="1792" width="8.88671875" style="77"/>
    <col min="1793" max="1793" width="2" style="77" customWidth="1"/>
    <col min="1794" max="1797" width="8.88671875" style="77"/>
    <col min="1798" max="1798" width="11.6640625" style="77" customWidth="1"/>
    <col min="1799" max="1799" width="10.33203125" style="77" customWidth="1"/>
    <col min="1800" max="1800" width="10.5546875" style="77" customWidth="1"/>
    <col min="1801" max="1801" width="10" style="77" customWidth="1"/>
    <col min="1802" max="1805" width="8.88671875" style="77"/>
    <col min="1806" max="1806" width="12.5546875" style="77" customWidth="1"/>
    <col min="1807" max="1807" width="10" style="77" customWidth="1"/>
    <col min="1808" max="1808" width="8.6640625" style="77" customWidth="1"/>
    <col min="1809" max="1809" width="10.5546875" style="77" customWidth="1"/>
    <col min="1810" max="1810" width="9.6640625" style="77" customWidth="1"/>
    <col min="1811" max="1811" width="9.88671875" style="77" customWidth="1"/>
    <col min="1812" max="1812" width="10.5546875" style="77" customWidth="1"/>
    <col min="1813" max="1813" width="8.88671875" style="77"/>
    <col min="1814" max="1815" width="10.5546875" style="77" customWidth="1"/>
    <col min="1816" max="1816" width="11" style="77" customWidth="1"/>
    <col min="1817" max="1817" width="12.109375" style="77" customWidth="1"/>
    <col min="1818" max="1818" width="11.33203125" style="77" customWidth="1"/>
    <col min="1819" max="1819" width="12.109375" style="77" customWidth="1"/>
    <col min="1820" max="1820" width="11.6640625" style="77" customWidth="1"/>
    <col min="1821" max="1821" width="10" style="77" customWidth="1"/>
    <col min="1822" max="1822" width="11.5546875" style="77" customWidth="1"/>
    <col min="1823" max="1823" width="10.109375" style="77" customWidth="1"/>
    <col min="1824" max="1824" width="11.109375" style="77" customWidth="1"/>
    <col min="1825" max="2048" width="8.88671875" style="77"/>
    <col min="2049" max="2049" width="2" style="77" customWidth="1"/>
    <col min="2050" max="2053" width="8.88671875" style="77"/>
    <col min="2054" max="2054" width="11.6640625" style="77" customWidth="1"/>
    <col min="2055" max="2055" width="10.33203125" style="77" customWidth="1"/>
    <col min="2056" max="2056" width="10.5546875" style="77" customWidth="1"/>
    <col min="2057" max="2057" width="10" style="77" customWidth="1"/>
    <col min="2058" max="2061" width="8.88671875" style="77"/>
    <col min="2062" max="2062" width="12.5546875" style="77" customWidth="1"/>
    <col min="2063" max="2063" width="10" style="77" customWidth="1"/>
    <col min="2064" max="2064" width="8.6640625" style="77" customWidth="1"/>
    <col min="2065" max="2065" width="10.5546875" style="77" customWidth="1"/>
    <col min="2066" max="2066" width="9.6640625" style="77" customWidth="1"/>
    <col min="2067" max="2067" width="9.88671875" style="77" customWidth="1"/>
    <col min="2068" max="2068" width="10.5546875" style="77" customWidth="1"/>
    <col min="2069" max="2069" width="8.88671875" style="77"/>
    <col min="2070" max="2071" width="10.5546875" style="77" customWidth="1"/>
    <col min="2072" max="2072" width="11" style="77" customWidth="1"/>
    <col min="2073" max="2073" width="12.109375" style="77" customWidth="1"/>
    <col min="2074" max="2074" width="11.33203125" style="77" customWidth="1"/>
    <col min="2075" max="2075" width="12.109375" style="77" customWidth="1"/>
    <col min="2076" max="2076" width="11.6640625" style="77" customWidth="1"/>
    <col min="2077" max="2077" width="10" style="77" customWidth="1"/>
    <col min="2078" max="2078" width="11.5546875" style="77" customWidth="1"/>
    <col min="2079" max="2079" width="10.109375" style="77" customWidth="1"/>
    <col min="2080" max="2080" width="11.109375" style="77" customWidth="1"/>
    <col min="2081" max="2304" width="8.88671875" style="77"/>
    <col min="2305" max="2305" width="2" style="77" customWidth="1"/>
    <col min="2306" max="2309" width="8.88671875" style="77"/>
    <col min="2310" max="2310" width="11.6640625" style="77" customWidth="1"/>
    <col min="2311" max="2311" width="10.33203125" style="77" customWidth="1"/>
    <col min="2312" max="2312" width="10.5546875" style="77" customWidth="1"/>
    <col min="2313" max="2313" width="10" style="77" customWidth="1"/>
    <col min="2314" max="2317" width="8.88671875" style="77"/>
    <col min="2318" max="2318" width="12.5546875" style="77" customWidth="1"/>
    <col min="2319" max="2319" width="10" style="77" customWidth="1"/>
    <col min="2320" max="2320" width="8.6640625" style="77" customWidth="1"/>
    <col min="2321" max="2321" width="10.5546875" style="77" customWidth="1"/>
    <col min="2322" max="2322" width="9.6640625" style="77" customWidth="1"/>
    <col min="2323" max="2323" width="9.88671875" style="77" customWidth="1"/>
    <col min="2324" max="2324" width="10.5546875" style="77" customWidth="1"/>
    <col min="2325" max="2325" width="8.88671875" style="77"/>
    <col min="2326" max="2327" width="10.5546875" style="77" customWidth="1"/>
    <col min="2328" max="2328" width="11" style="77" customWidth="1"/>
    <col min="2329" max="2329" width="12.109375" style="77" customWidth="1"/>
    <col min="2330" max="2330" width="11.33203125" style="77" customWidth="1"/>
    <col min="2331" max="2331" width="12.109375" style="77" customWidth="1"/>
    <col min="2332" max="2332" width="11.6640625" style="77" customWidth="1"/>
    <col min="2333" max="2333" width="10" style="77" customWidth="1"/>
    <col min="2334" max="2334" width="11.5546875" style="77" customWidth="1"/>
    <col min="2335" max="2335" width="10.109375" style="77" customWidth="1"/>
    <col min="2336" max="2336" width="11.109375" style="77" customWidth="1"/>
    <col min="2337" max="2560" width="8.88671875" style="77"/>
    <col min="2561" max="2561" width="2" style="77" customWidth="1"/>
    <col min="2562" max="2565" width="8.88671875" style="77"/>
    <col min="2566" max="2566" width="11.6640625" style="77" customWidth="1"/>
    <col min="2567" max="2567" width="10.33203125" style="77" customWidth="1"/>
    <col min="2568" max="2568" width="10.5546875" style="77" customWidth="1"/>
    <col min="2569" max="2569" width="10" style="77" customWidth="1"/>
    <col min="2570" max="2573" width="8.88671875" style="77"/>
    <col min="2574" max="2574" width="12.5546875" style="77" customWidth="1"/>
    <col min="2575" max="2575" width="10" style="77" customWidth="1"/>
    <col min="2576" max="2576" width="8.6640625" style="77" customWidth="1"/>
    <col min="2577" max="2577" width="10.5546875" style="77" customWidth="1"/>
    <col min="2578" max="2578" width="9.6640625" style="77" customWidth="1"/>
    <col min="2579" max="2579" width="9.88671875" style="77" customWidth="1"/>
    <col min="2580" max="2580" width="10.5546875" style="77" customWidth="1"/>
    <col min="2581" max="2581" width="8.88671875" style="77"/>
    <col min="2582" max="2583" width="10.5546875" style="77" customWidth="1"/>
    <col min="2584" max="2584" width="11" style="77" customWidth="1"/>
    <col min="2585" max="2585" width="12.109375" style="77" customWidth="1"/>
    <col min="2586" max="2586" width="11.33203125" style="77" customWidth="1"/>
    <col min="2587" max="2587" width="12.109375" style="77" customWidth="1"/>
    <col min="2588" max="2588" width="11.6640625" style="77" customWidth="1"/>
    <col min="2589" max="2589" width="10" style="77" customWidth="1"/>
    <col min="2590" max="2590" width="11.5546875" style="77" customWidth="1"/>
    <col min="2591" max="2591" width="10.109375" style="77" customWidth="1"/>
    <col min="2592" max="2592" width="11.109375" style="77" customWidth="1"/>
    <col min="2593" max="2816" width="8.88671875" style="77"/>
    <col min="2817" max="2817" width="2" style="77" customWidth="1"/>
    <col min="2818" max="2821" width="8.88671875" style="77"/>
    <col min="2822" max="2822" width="11.6640625" style="77" customWidth="1"/>
    <col min="2823" max="2823" width="10.33203125" style="77" customWidth="1"/>
    <col min="2824" max="2824" width="10.5546875" style="77" customWidth="1"/>
    <col min="2825" max="2825" width="10" style="77" customWidth="1"/>
    <col min="2826" max="2829" width="8.88671875" style="77"/>
    <col min="2830" max="2830" width="12.5546875" style="77" customWidth="1"/>
    <col min="2831" max="2831" width="10" style="77" customWidth="1"/>
    <col min="2832" max="2832" width="8.6640625" style="77" customWidth="1"/>
    <col min="2833" max="2833" width="10.5546875" style="77" customWidth="1"/>
    <col min="2834" max="2834" width="9.6640625" style="77" customWidth="1"/>
    <col min="2835" max="2835" width="9.88671875" style="77" customWidth="1"/>
    <col min="2836" max="2836" width="10.5546875" style="77" customWidth="1"/>
    <col min="2837" max="2837" width="8.88671875" style="77"/>
    <col min="2838" max="2839" width="10.5546875" style="77" customWidth="1"/>
    <col min="2840" max="2840" width="11" style="77" customWidth="1"/>
    <col min="2841" max="2841" width="12.109375" style="77" customWidth="1"/>
    <col min="2842" max="2842" width="11.33203125" style="77" customWidth="1"/>
    <col min="2843" max="2843" width="12.109375" style="77" customWidth="1"/>
    <col min="2844" max="2844" width="11.6640625" style="77" customWidth="1"/>
    <col min="2845" max="2845" width="10" style="77" customWidth="1"/>
    <col min="2846" max="2846" width="11.5546875" style="77" customWidth="1"/>
    <col min="2847" max="2847" width="10.109375" style="77" customWidth="1"/>
    <col min="2848" max="2848" width="11.109375" style="77" customWidth="1"/>
    <col min="2849" max="3072" width="8.88671875" style="77"/>
    <col min="3073" max="3073" width="2" style="77" customWidth="1"/>
    <col min="3074" max="3077" width="8.88671875" style="77"/>
    <col min="3078" max="3078" width="11.6640625" style="77" customWidth="1"/>
    <col min="3079" max="3079" width="10.33203125" style="77" customWidth="1"/>
    <col min="3080" max="3080" width="10.5546875" style="77" customWidth="1"/>
    <col min="3081" max="3081" width="10" style="77" customWidth="1"/>
    <col min="3082" max="3085" width="8.88671875" style="77"/>
    <col min="3086" max="3086" width="12.5546875" style="77" customWidth="1"/>
    <col min="3087" max="3087" width="10" style="77" customWidth="1"/>
    <col min="3088" max="3088" width="8.6640625" style="77" customWidth="1"/>
    <col min="3089" max="3089" width="10.5546875" style="77" customWidth="1"/>
    <col min="3090" max="3090" width="9.6640625" style="77" customWidth="1"/>
    <col min="3091" max="3091" width="9.88671875" style="77" customWidth="1"/>
    <col min="3092" max="3092" width="10.5546875" style="77" customWidth="1"/>
    <col min="3093" max="3093" width="8.88671875" style="77"/>
    <col min="3094" max="3095" width="10.5546875" style="77" customWidth="1"/>
    <col min="3096" max="3096" width="11" style="77" customWidth="1"/>
    <col min="3097" max="3097" width="12.109375" style="77" customWidth="1"/>
    <col min="3098" max="3098" width="11.33203125" style="77" customWidth="1"/>
    <col min="3099" max="3099" width="12.109375" style="77" customWidth="1"/>
    <col min="3100" max="3100" width="11.6640625" style="77" customWidth="1"/>
    <col min="3101" max="3101" width="10" style="77" customWidth="1"/>
    <col min="3102" max="3102" width="11.5546875" style="77" customWidth="1"/>
    <col min="3103" max="3103" width="10.109375" style="77" customWidth="1"/>
    <col min="3104" max="3104" width="11.109375" style="77" customWidth="1"/>
    <col min="3105" max="3328" width="8.88671875" style="77"/>
    <col min="3329" max="3329" width="2" style="77" customWidth="1"/>
    <col min="3330" max="3333" width="8.88671875" style="77"/>
    <col min="3334" max="3334" width="11.6640625" style="77" customWidth="1"/>
    <col min="3335" max="3335" width="10.33203125" style="77" customWidth="1"/>
    <col min="3336" max="3336" width="10.5546875" style="77" customWidth="1"/>
    <col min="3337" max="3337" width="10" style="77" customWidth="1"/>
    <col min="3338" max="3341" width="8.88671875" style="77"/>
    <col min="3342" max="3342" width="12.5546875" style="77" customWidth="1"/>
    <col min="3343" max="3343" width="10" style="77" customWidth="1"/>
    <col min="3344" max="3344" width="8.6640625" style="77" customWidth="1"/>
    <col min="3345" max="3345" width="10.5546875" style="77" customWidth="1"/>
    <col min="3346" max="3346" width="9.6640625" style="77" customWidth="1"/>
    <col min="3347" max="3347" width="9.88671875" style="77" customWidth="1"/>
    <col min="3348" max="3348" width="10.5546875" style="77" customWidth="1"/>
    <col min="3349" max="3349" width="8.88671875" style="77"/>
    <col min="3350" max="3351" width="10.5546875" style="77" customWidth="1"/>
    <col min="3352" max="3352" width="11" style="77" customWidth="1"/>
    <col min="3353" max="3353" width="12.109375" style="77" customWidth="1"/>
    <col min="3354" max="3354" width="11.33203125" style="77" customWidth="1"/>
    <col min="3355" max="3355" width="12.109375" style="77" customWidth="1"/>
    <col min="3356" max="3356" width="11.6640625" style="77" customWidth="1"/>
    <col min="3357" max="3357" width="10" style="77" customWidth="1"/>
    <col min="3358" max="3358" width="11.5546875" style="77" customWidth="1"/>
    <col min="3359" max="3359" width="10.109375" style="77" customWidth="1"/>
    <col min="3360" max="3360" width="11.109375" style="77" customWidth="1"/>
    <col min="3361" max="3584" width="8.88671875" style="77"/>
    <col min="3585" max="3585" width="2" style="77" customWidth="1"/>
    <col min="3586" max="3589" width="8.88671875" style="77"/>
    <col min="3590" max="3590" width="11.6640625" style="77" customWidth="1"/>
    <col min="3591" max="3591" width="10.33203125" style="77" customWidth="1"/>
    <col min="3592" max="3592" width="10.5546875" style="77" customWidth="1"/>
    <col min="3593" max="3593" width="10" style="77" customWidth="1"/>
    <col min="3594" max="3597" width="8.88671875" style="77"/>
    <col min="3598" max="3598" width="12.5546875" style="77" customWidth="1"/>
    <col min="3599" max="3599" width="10" style="77" customWidth="1"/>
    <col min="3600" max="3600" width="8.6640625" style="77" customWidth="1"/>
    <col min="3601" max="3601" width="10.5546875" style="77" customWidth="1"/>
    <col min="3602" max="3602" width="9.6640625" style="77" customWidth="1"/>
    <col min="3603" max="3603" width="9.88671875" style="77" customWidth="1"/>
    <col min="3604" max="3604" width="10.5546875" style="77" customWidth="1"/>
    <col min="3605" max="3605" width="8.88671875" style="77"/>
    <col min="3606" max="3607" width="10.5546875" style="77" customWidth="1"/>
    <col min="3608" max="3608" width="11" style="77" customWidth="1"/>
    <col min="3609" max="3609" width="12.109375" style="77" customWidth="1"/>
    <col min="3610" max="3610" width="11.33203125" style="77" customWidth="1"/>
    <col min="3611" max="3611" width="12.109375" style="77" customWidth="1"/>
    <col min="3612" max="3612" width="11.6640625" style="77" customWidth="1"/>
    <col min="3613" max="3613" width="10" style="77" customWidth="1"/>
    <col min="3614" max="3614" width="11.5546875" style="77" customWidth="1"/>
    <col min="3615" max="3615" width="10.109375" style="77" customWidth="1"/>
    <col min="3616" max="3616" width="11.109375" style="77" customWidth="1"/>
    <col min="3617" max="3840" width="8.88671875" style="77"/>
    <col min="3841" max="3841" width="2" style="77" customWidth="1"/>
    <col min="3842" max="3845" width="8.88671875" style="77"/>
    <col min="3846" max="3846" width="11.6640625" style="77" customWidth="1"/>
    <col min="3847" max="3847" width="10.33203125" style="77" customWidth="1"/>
    <col min="3848" max="3848" width="10.5546875" style="77" customWidth="1"/>
    <col min="3849" max="3849" width="10" style="77" customWidth="1"/>
    <col min="3850" max="3853" width="8.88671875" style="77"/>
    <col min="3854" max="3854" width="12.5546875" style="77" customWidth="1"/>
    <col min="3855" max="3855" width="10" style="77" customWidth="1"/>
    <col min="3856" max="3856" width="8.6640625" style="77" customWidth="1"/>
    <col min="3857" max="3857" width="10.5546875" style="77" customWidth="1"/>
    <col min="3858" max="3858" width="9.6640625" style="77" customWidth="1"/>
    <col min="3859" max="3859" width="9.88671875" style="77" customWidth="1"/>
    <col min="3860" max="3860" width="10.5546875" style="77" customWidth="1"/>
    <col min="3861" max="3861" width="8.88671875" style="77"/>
    <col min="3862" max="3863" width="10.5546875" style="77" customWidth="1"/>
    <col min="3864" max="3864" width="11" style="77" customWidth="1"/>
    <col min="3865" max="3865" width="12.109375" style="77" customWidth="1"/>
    <col min="3866" max="3866" width="11.33203125" style="77" customWidth="1"/>
    <col min="3867" max="3867" width="12.109375" style="77" customWidth="1"/>
    <col min="3868" max="3868" width="11.6640625" style="77" customWidth="1"/>
    <col min="3869" max="3869" width="10" style="77" customWidth="1"/>
    <col min="3870" max="3870" width="11.5546875" style="77" customWidth="1"/>
    <col min="3871" max="3871" width="10.109375" style="77" customWidth="1"/>
    <col min="3872" max="3872" width="11.109375" style="77" customWidth="1"/>
    <col min="3873" max="4096" width="8.88671875" style="77"/>
    <col min="4097" max="4097" width="2" style="77" customWidth="1"/>
    <col min="4098" max="4101" width="8.88671875" style="77"/>
    <col min="4102" max="4102" width="11.6640625" style="77" customWidth="1"/>
    <col min="4103" max="4103" width="10.33203125" style="77" customWidth="1"/>
    <col min="4104" max="4104" width="10.5546875" style="77" customWidth="1"/>
    <col min="4105" max="4105" width="10" style="77" customWidth="1"/>
    <col min="4106" max="4109" width="8.88671875" style="77"/>
    <col min="4110" max="4110" width="12.5546875" style="77" customWidth="1"/>
    <col min="4111" max="4111" width="10" style="77" customWidth="1"/>
    <col min="4112" max="4112" width="8.6640625" style="77" customWidth="1"/>
    <col min="4113" max="4113" width="10.5546875" style="77" customWidth="1"/>
    <col min="4114" max="4114" width="9.6640625" style="77" customWidth="1"/>
    <col min="4115" max="4115" width="9.88671875" style="77" customWidth="1"/>
    <col min="4116" max="4116" width="10.5546875" style="77" customWidth="1"/>
    <col min="4117" max="4117" width="8.88671875" style="77"/>
    <col min="4118" max="4119" width="10.5546875" style="77" customWidth="1"/>
    <col min="4120" max="4120" width="11" style="77" customWidth="1"/>
    <col min="4121" max="4121" width="12.109375" style="77" customWidth="1"/>
    <col min="4122" max="4122" width="11.33203125" style="77" customWidth="1"/>
    <col min="4123" max="4123" width="12.109375" style="77" customWidth="1"/>
    <col min="4124" max="4124" width="11.6640625" style="77" customWidth="1"/>
    <col min="4125" max="4125" width="10" style="77" customWidth="1"/>
    <col min="4126" max="4126" width="11.5546875" style="77" customWidth="1"/>
    <col min="4127" max="4127" width="10.109375" style="77" customWidth="1"/>
    <col min="4128" max="4128" width="11.109375" style="77" customWidth="1"/>
    <col min="4129" max="4352" width="8.88671875" style="77"/>
    <col min="4353" max="4353" width="2" style="77" customWidth="1"/>
    <col min="4354" max="4357" width="8.88671875" style="77"/>
    <col min="4358" max="4358" width="11.6640625" style="77" customWidth="1"/>
    <col min="4359" max="4359" width="10.33203125" style="77" customWidth="1"/>
    <col min="4360" max="4360" width="10.5546875" style="77" customWidth="1"/>
    <col min="4361" max="4361" width="10" style="77" customWidth="1"/>
    <col min="4362" max="4365" width="8.88671875" style="77"/>
    <col min="4366" max="4366" width="12.5546875" style="77" customWidth="1"/>
    <col min="4367" max="4367" width="10" style="77" customWidth="1"/>
    <col min="4368" max="4368" width="8.6640625" style="77" customWidth="1"/>
    <col min="4369" max="4369" width="10.5546875" style="77" customWidth="1"/>
    <col min="4370" max="4370" width="9.6640625" style="77" customWidth="1"/>
    <col min="4371" max="4371" width="9.88671875" style="77" customWidth="1"/>
    <col min="4372" max="4372" width="10.5546875" style="77" customWidth="1"/>
    <col min="4373" max="4373" width="8.88671875" style="77"/>
    <col min="4374" max="4375" width="10.5546875" style="77" customWidth="1"/>
    <col min="4376" max="4376" width="11" style="77" customWidth="1"/>
    <col min="4377" max="4377" width="12.109375" style="77" customWidth="1"/>
    <col min="4378" max="4378" width="11.33203125" style="77" customWidth="1"/>
    <col min="4379" max="4379" width="12.109375" style="77" customWidth="1"/>
    <col min="4380" max="4380" width="11.6640625" style="77" customWidth="1"/>
    <col min="4381" max="4381" width="10" style="77" customWidth="1"/>
    <col min="4382" max="4382" width="11.5546875" style="77" customWidth="1"/>
    <col min="4383" max="4383" width="10.109375" style="77" customWidth="1"/>
    <col min="4384" max="4384" width="11.109375" style="77" customWidth="1"/>
    <col min="4385" max="4608" width="8.88671875" style="77"/>
    <col min="4609" max="4609" width="2" style="77" customWidth="1"/>
    <col min="4610" max="4613" width="8.88671875" style="77"/>
    <col min="4614" max="4614" width="11.6640625" style="77" customWidth="1"/>
    <col min="4615" max="4615" width="10.33203125" style="77" customWidth="1"/>
    <col min="4616" max="4616" width="10.5546875" style="77" customWidth="1"/>
    <col min="4617" max="4617" width="10" style="77" customWidth="1"/>
    <col min="4618" max="4621" width="8.88671875" style="77"/>
    <col min="4622" max="4622" width="12.5546875" style="77" customWidth="1"/>
    <col min="4623" max="4623" width="10" style="77" customWidth="1"/>
    <col min="4624" max="4624" width="8.6640625" style="77" customWidth="1"/>
    <col min="4625" max="4625" width="10.5546875" style="77" customWidth="1"/>
    <col min="4626" max="4626" width="9.6640625" style="77" customWidth="1"/>
    <col min="4627" max="4627" width="9.88671875" style="77" customWidth="1"/>
    <col min="4628" max="4628" width="10.5546875" style="77" customWidth="1"/>
    <col min="4629" max="4629" width="8.88671875" style="77"/>
    <col min="4630" max="4631" width="10.5546875" style="77" customWidth="1"/>
    <col min="4632" max="4632" width="11" style="77" customWidth="1"/>
    <col min="4633" max="4633" width="12.109375" style="77" customWidth="1"/>
    <col min="4634" max="4634" width="11.33203125" style="77" customWidth="1"/>
    <col min="4635" max="4635" width="12.109375" style="77" customWidth="1"/>
    <col min="4636" max="4636" width="11.6640625" style="77" customWidth="1"/>
    <col min="4637" max="4637" width="10" style="77" customWidth="1"/>
    <col min="4638" max="4638" width="11.5546875" style="77" customWidth="1"/>
    <col min="4639" max="4639" width="10.109375" style="77" customWidth="1"/>
    <col min="4640" max="4640" width="11.109375" style="77" customWidth="1"/>
    <col min="4641" max="4864" width="8.88671875" style="77"/>
    <col min="4865" max="4865" width="2" style="77" customWidth="1"/>
    <col min="4866" max="4869" width="8.88671875" style="77"/>
    <col min="4870" max="4870" width="11.6640625" style="77" customWidth="1"/>
    <col min="4871" max="4871" width="10.33203125" style="77" customWidth="1"/>
    <col min="4872" max="4872" width="10.5546875" style="77" customWidth="1"/>
    <col min="4873" max="4873" width="10" style="77" customWidth="1"/>
    <col min="4874" max="4877" width="8.88671875" style="77"/>
    <col min="4878" max="4878" width="12.5546875" style="77" customWidth="1"/>
    <col min="4879" max="4879" width="10" style="77" customWidth="1"/>
    <col min="4880" max="4880" width="8.6640625" style="77" customWidth="1"/>
    <col min="4881" max="4881" width="10.5546875" style="77" customWidth="1"/>
    <col min="4882" max="4882" width="9.6640625" style="77" customWidth="1"/>
    <col min="4883" max="4883" width="9.88671875" style="77" customWidth="1"/>
    <col min="4884" max="4884" width="10.5546875" style="77" customWidth="1"/>
    <col min="4885" max="4885" width="8.88671875" style="77"/>
    <col min="4886" max="4887" width="10.5546875" style="77" customWidth="1"/>
    <col min="4888" max="4888" width="11" style="77" customWidth="1"/>
    <col min="4889" max="4889" width="12.109375" style="77" customWidth="1"/>
    <col min="4890" max="4890" width="11.33203125" style="77" customWidth="1"/>
    <col min="4891" max="4891" width="12.109375" style="77" customWidth="1"/>
    <col min="4892" max="4892" width="11.6640625" style="77" customWidth="1"/>
    <col min="4893" max="4893" width="10" style="77" customWidth="1"/>
    <col min="4894" max="4894" width="11.5546875" style="77" customWidth="1"/>
    <col min="4895" max="4895" width="10.109375" style="77" customWidth="1"/>
    <col min="4896" max="4896" width="11.109375" style="77" customWidth="1"/>
    <col min="4897" max="5120" width="8.88671875" style="77"/>
    <col min="5121" max="5121" width="2" style="77" customWidth="1"/>
    <col min="5122" max="5125" width="8.88671875" style="77"/>
    <col min="5126" max="5126" width="11.6640625" style="77" customWidth="1"/>
    <col min="5127" max="5127" width="10.33203125" style="77" customWidth="1"/>
    <col min="5128" max="5128" width="10.5546875" style="77" customWidth="1"/>
    <col min="5129" max="5129" width="10" style="77" customWidth="1"/>
    <col min="5130" max="5133" width="8.88671875" style="77"/>
    <col min="5134" max="5134" width="12.5546875" style="77" customWidth="1"/>
    <col min="5135" max="5135" width="10" style="77" customWidth="1"/>
    <col min="5136" max="5136" width="8.6640625" style="77" customWidth="1"/>
    <col min="5137" max="5137" width="10.5546875" style="77" customWidth="1"/>
    <col min="5138" max="5138" width="9.6640625" style="77" customWidth="1"/>
    <col min="5139" max="5139" width="9.88671875" style="77" customWidth="1"/>
    <col min="5140" max="5140" width="10.5546875" style="77" customWidth="1"/>
    <col min="5141" max="5141" width="8.88671875" style="77"/>
    <col min="5142" max="5143" width="10.5546875" style="77" customWidth="1"/>
    <col min="5144" max="5144" width="11" style="77" customWidth="1"/>
    <col min="5145" max="5145" width="12.109375" style="77" customWidth="1"/>
    <col min="5146" max="5146" width="11.33203125" style="77" customWidth="1"/>
    <col min="5147" max="5147" width="12.109375" style="77" customWidth="1"/>
    <col min="5148" max="5148" width="11.6640625" style="77" customWidth="1"/>
    <col min="5149" max="5149" width="10" style="77" customWidth="1"/>
    <col min="5150" max="5150" width="11.5546875" style="77" customWidth="1"/>
    <col min="5151" max="5151" width="10.109375" style="77" customWidth="1"/>
    <col min="5152" max="5152" width="11.109375" style="77" customWidth="1"/>
    <col min="5153" max="5376" width="8.88671875" style="77"/>
    <col min="5377" max="5377" width="2" style="77" customWidth="1"/>
    <col min="5378" max="5381" width="8.88671875" style="77"/>
    <col min="5382" max="5382" width="11.6640625" style="77" customWidth="1"/>
    <col min="5383" max="5383" width="10.33203125" style="77" customWidth="1"/>
    <col min="5384" max="5384" width="10.5546875" style="77" customWidth="1"/>
    <col min="5385" max="5385" width="10" style="77" customWidth="1"/>
    <col min="5386" max="5389" width="8.88671875" style="77"/>
    <col min="5390" max="5390" width="12.5546875" style="77" customWidth="1"/>
    <col min="5391" max="5391" width="10" style="77" customWidth="1"/>
    <col min="5392" max="5392" width="8.6640625" style="77" customWidth="1"/>
    <col min="5393" max="5393" width="10.5546875" style="77" customWidth="1"/>
    <col min="5394" max="5394" width="9.6640625" style="77" customWidth="1"/>
    <col min="5395" max="5395" width="9.88671875" style="77" customWidth="1"/>
    <col min="5396" max="5396" width="10.5546875" style="77" customWidth="1"/>
    <col min="5397" max="5397" width="8.88671875" style="77"/>
    <col min="5398" max="5399" width="10.5546875" style="77" customWidth="1"/>
    <col min="5400" max="5400" width="11" style="77" customWidth="1"/>
    <col min="5401" max="5401" width="12.109375" style="77" customWidth="1"/>
    <col min="5402" max="5402" width="11.33203125" style="77" customWidth="1"/>
    <col min="5403" max="5403" width="12.109375" style="77" customWidth="1"/>
    <col min="5404" max="5404" width="11.6640625" style="77" customWidth="1"/>
    <col min="5405" max="5405" width="10" style="77" customWidth="1"/>
    <col min="5406" max="5406" width="11.5546875" style="77" customWidth="1"/>
    <col min="5407" max="5407" width="10.109375" style="77" customWidth="1"/>
    <col min="5408" max="5408" width="11.109375" style="77" customWidth="1"/>
    <col min="5409" max="5632" width="8.88671875" style="77"/>
    <col min="5633" max="5633" width="2" style="77" customWidth="1"/>
    <col min="5634" max="5637" width="8.88671875" style="77"/>
    <col min="5638" max="5638" width="11.6640625" style="77" customWidth="1"/>
    <col min="5639" max="5639" width="10.33203125" style="77" customWidth="1"/>
    <col min="5640" max="5640" width="10.5546875" style="77" customWidth="1"/>
    <col min="5641" max="5641" width="10" style="77" customWidth="1"/>
    <col min="5642" max="5645" width="8.88671875" style="77"/>
    <col min="5646" max="5646" width="12.5546875" style="77" customWidth="1"/>
    <col min="5647" max="5647" width="10" style="77" customWidth="1"/>
    <col min="5648" max="5648" width="8.6640625" style="77" customWidth="1"/>
    <col min="5649" max="5649" width="10.5546875" style="77" customWidth="1"/>
    <col min="5650" max="5650" width="9.6640625" style="77" customWidth="1"/>
    <col min="5651" max="5651" width="9.88671875" style="77" customWidth="1"/>
    <col min="5652" max="5652" width="10.5546875" style="77" customWidth="1"/>
    <col min="5653" max="5653" width="8.88671875" style="77"/>
    <col min="5654" max="5655" width="10.5546875" style="77" customWidth="1"/>
    <col min="5656" max="5656" width="11" style="77" customWidth="1"/>
    <col min="5657" max="5657" width="12.109375" style="77" customWidth="1"/>
    <col min="5658" max="5658" width="11.33203125" style="77" customWidth="1"/>
    <col min="5659" max="5659" width="12.109375" style="77" customWidth="1"/>
    <col min="5660" max="5660" width="11.6640625" style="77" customWidth="1"/>
    <col min="5661" max="5661" width="10" style="77" customWidth="1"/>
    <col min="5662" max="5662" width="11.5546875" style="77" customWidth="1"/>
    <col min="5663" max="5663" width="10.109375" style="77" customWidth="1"/>
    <col min="5664" max="5664" width="11.109375" style="77" customWidth="1"/>
    <col min="5665" max="5888" width="8.88671875" style="77"/>
    <col min="5889" max="5889" width="2" style="77" customWidth="1"/>
    <col min="5890" max="5893" width="8.88671875" style="77"/>
    <col min="5894" max="5894" width="11.6640625" style="77" customWidth="1"/>
    <col min="5895" max="5895" width="10.33203125" style="77" customWidth="1"/>
    <col min="5896" max="5896" width="10.5546875" style="77" customWidth="1"/>
    <col min="5897" max="5897" width="10" style="77" customWidth="1"/>
    <col min="5898" max="5901" width="8.88671875" style="77"/>
    <col min="5902" max="5902" width="12.5546875" style="77" customWidth="1"/>
    <col min="5903" max="5903" width="10" style="77" customWidth="1"/>
    <col min="5904" max="5904" width="8.6640625" style="77" customWidth="1"/>
    <col min="5905" max="5905" width="10.5546875" style="77" customWidth="1"/>
    <col min="5906" max="5906" width="9.6640625" style="77" customWidth="1"/>
    <col min="5907" max="5907" width="9.88671875" style="77" customWidth="1"/>
    <col min="5908" max="5908" width="10.5546875" style="77" customWidth="1"/>
    <col min="5909" max="5909" width="8.88671875" style="77"/>
    <col min="5910" max="5911" width="10.5546875" style="77" customWidth="1"/>
    <col min="5912" max="5912" width="11" style="77" customWidth="1"/>
    <col min="5913" max="5913" width="12.109375" style="77" customWidth="1"/>
    <col min="5914" max="5914" width="11.33203125" style="77" customWidth="1"/>
    <col min="5915" max="5915" width="12.109375" style="77" customWidth="1"/>
    <col min="5916" max="5916" width="11.6640625" style="77" customWidth="1"/>
    <col min="5917" max="5917" width="10" style="77" customWidth="1"/>
    <col min="5918" max="5918" width="11.5546875" style="77" customWidth="1"/>
    <col min="5919" max="5919" width="10.109375" style="77" customWidth="1"/>
    <col min="5920" max="5920" width="11.109375" style="77" customWidth="1"/>
    <col min="5921" max="6144" width="8.88671875" style="77"/>
    <col min="6145" max="6145" width="2" style="77" customWidth="1"/>
    <col min="6146" max="6149" width="8.88671875" style="77"/>
    <col min="6150" max="6150" width="11.6640625" style="77" customWidth="1"/>
    <col min="6151" max="6151" width="10.33203125" style="77" customWidth="1"/>
    <col min="6152" max="6152" width="10.5546875" style="77" customWidth="1"/>
    <col min="6153" max="6153" width="10" style="77" customWidth="1"/>
    <col min="6154" max="6157" width="8.88671875" style="77"/>
    <col min="6158" max="6158" width="12.5546875" style="77" customWidth="1"/>
    <col min="6159" max="6159" width="10" style="77" customWidth="1"/>
    <col min="6160" max="6160" width="8.6640625" style="77" customWidth="1"/>
    <col min="6161" max="6161" width="10.5546875" style="77" customWidth="1"/>
    <col min="6162" max="6162" width="9.6640625" style="77" customWidth="1"/>
    <col min="6163" max="6163" width="9.88671875" style="77" customWidth="1"/>
    <col min="6164" max="6164" width="10.5546875" style="77" customWidth="1"/>
    <col min="6165" max="6165" width="8.88671875" style="77"/>
    <col min="6166" max="6167" width="10.5546875" style="77" customWidth="1"/>
    <col min="6168" max="6168" width="11" style="77" customWidth="1"/>
    <col min="6169" max="6169" width="12.109375" style="77" customWidth="1"/>
    <col min="6170" max="6170" width="11.33203125" style="77" customWidth="1"/>
    <col min="6171" max="6171" width="12.109375" style="77" customWidth="1"/>
    <col min="6172" max="6172" width="11.6640625" style="77" customWidth="1"/>
    <col min="6173" max="6173" width="10" style="77" customWidth="1"/>
    <col min="6174" max="6174" width="11.5546875" style="77" customWidth="1"/>
    <col min="6175" max="6175" width="10.109375" style="77" customWidth="1"/>
    <col min="6176" max="6176" width="11.109375" style="77" customWidth="1"/>
    <col min="6177" max="6400" width="8.88671875" style="77"/>
    <col min="6401" max="6401" width="2" style="77" customWidth="1"/>
    <col min="6402" max="6405" width="8.88671875" style="77"/>
    <col min="6406" max="6406" width="11.6640625" style="77" customWidth="1"/>
    <col min="6407" max="6407" width="10.33203125" style="77" customWidth="1"/>
    <col min="6408" max="6408" width="10.5546875" style="77" customWidth="1"/>
    <col min="6409" max="6409" width="10" style="77" customWidth="1"/>
    <col min="6410" max="6413" width="8.88671875" style="77"/>
    <col min="6414" max="6414" width="12.5546875" style="77" customWidth="1"/>
    <col min="6415" max="6415" width="10" style="77" customWidth="1"/>
    <col min="6416" max="6416" width="8.6640625" style="77" customWidth="1"/>
    <col min="6417" max="6417" width="10.5546875" style="77" customWidth="1"/>
    <col min="6418" max="6418" width="9.6640625" style="77" customWidth="1"/>
    <col min="6419" max="6419" width="9.88671875" style="77" customWidth="1"/>
    <col min="6420" max="6420" width="10.5546875" style="77" customWidth="1"/>
    <col min="6421" max="6421" width="8.88671875" style="77"/>
    <col min="6422" max="6423" width="10.5546875" style="77" customWidth="1"/>
    <col min="6424" max="6424" width="11" style="77" customWidth="1"/>
    <col min="6425" max="6425" width="12.109375" style="77" customWidth="1"/>
    <col min="6426" max="6426" width="11.33203125" style="77" customWidth="1"/>
    <col min="6427" max="6427" width="12.109375" style="77" customWidth="1"/>
    <col min="6428" max="6428" width="11.6640625" style="77" customWidth="1"/>
    <col min="6429" max="6429" width="10" style="77" customWidth="1"/>
    <col min="6430" max="6430" width="11.5546875" style="77" customWidth="1"/>
    <col min="6431" max="6431" width="10.109375" style="77" customWidth="1"/>
    <col min="6432" max="6432" width="11.109375" style="77" customWidth="1"/>
    <col min="6433" max="6656" width="8.88671875" style="77"/>
    <col min="6657" max="6657" width="2" style="77" customWidth="1"/>
    <col min="6658" max="6661" width="8.88671875" style="77"/>
    <col min="6662" max="6662" width="11.6640625" style="77" customWidth="1"/>
    <col min="6663" max="6663" width="10.33203125" style="77" customWidth="1"/>
    <col min="6664" max="6664" width="10.5546875" style="77" customWidth="1"/>
    <col min="6665" max="6665" width="10" style="77" customWidth="1"/>
    <col min="6666" max="6669" width="8.88671875" style="77"/>
    <col min="6670" max="6670" width="12.5546875" style="77" customWidth="1"/>
    <col min="6671" max="6671" width="10" style="77" customWidth="1"/>
    <col min="6672" max="6672" width="8.6640625" style="77" customWidth="1"/>
    <col min="6673" max="6673" width="10.5546875" style="77" customWidth="1"/>
    <col min="6674" max="6674" width="9.6640625" style="77" customWidth="1"/>
    <col min="6675" max="6675" width="9.88671875" style="77" customWidth="1"/>
    <col min="6676" max="6676" width="10.5546875" style="77" customWidth="1"/>
    <col min="6677" max="6677" width="8.88671875" style="77"/>
    <col min="6678" max="6679" width="10.5546875" style="77" customWidth="1"/>
    <col min="6680" max="6680" width="11" style="77" customWidth="1"/>
    <col min="6681" max="6681" width="12.109375" style="77" customWidth="1"/>
    <col min="6682" max="6682" width="11.33203125" style="77" customWidth="1"/>
    <col min="6683" max="6683" width="12.109375" style="77" customWidth="1"/>
    <col min="6684" max="6684" width="11.6640625" style="77" customWidth="1"/>
    <col min="6685" max="6685" width="10" style="77" customWidth="1"/>
    <col min="6686" max="6686" width="11.5546875" style="77" customWidth="1"/>
    <col min="6687" max="6687" width="10.109375" style="77" customWidth="1"/>
    <col min="6688" max="6688" width="11.109375" style="77" customWidth="1"/>
    <col min="6689" max="6912" width="8.88671875" style="77"/>
    <col min="6913" max="6913" width="2" style="77" customWidth="1"/>
    <col min="6914" max="6917" width="8.88671875" style="77"/>
    <col min="6918" max="6918" width="11.6640625" style="77" customWidth="1"/>
    <col min="6919" max="6919" width="10.33203125" style="77" customWidth="1"/>
    <col min="6920" max="6920" width="10.5546875" style="77" customWidth="1"/>
    <col min="6921" max="6921" width="10" style="77" customWidth="1"/>
    <col min="6922" max="6925" width="8.88671875" style="77"/>
    <col min="6926" max="6926" width="12.5546875" style="77" customWidth="1"/>
    <col min="6927" max="6927" width="10" style="77" customWidth="1"/>
    <col min="6928" max="6928" width="8.6640625" style="77" customWidth="1"/>
    <col min="6929" max="6929" width="10.5546875" style="77" customWidth="1"/>
    <col min="6930" max="6930" width="9.6640625" style="77" customWidth="1"/>
    <col min="6931" max="6931" width="9.88671875" style="77" customWidth="1"/>
    <col min="6932" max="6932" width="10.5546875" style="77" customWidth="1"/>
    <col min="6933" max="6933" width="8.88671875" style="77"/>
    <col min="6934" max="6935" width="10.5546875" style="77" customWidth="1"/>
    <col min="6936" max="6936" width="11" style="77" customWidth="1"/>
    <col min="6937" max="6937" width="12.109375" style="77" customWidth="1"/>
    <col min="6938" max="6938" width="11.33203125" style="77" customWidth="1"/>
    <col min="6939" max="6939" width="12.109375" style="77" customWidth="1"/>
    <col min="6940" max="6940" width="11.6640625" style="77" customWidth="1"/>
    <col min="6941" max="6941" width="10" style="77" customWidth="1"/>
    <col min="6942" max="6942" width="11.5546875" style="77" customWidth="1"/>
    <col min="6943" max="6943" width="10.109375" style="77" customWidth="1"/>
    <col min="6944" max="6944" width="11.109375" style="77" customWidth="1"/>
    <col min="6945" max="7168" width="8.88671875" style="77"/>
    <col min="7169" max="7169" width="2" style="77" customWidth="1"/>
    <col min="7170" max="7173" width="8.88671875" style="77"/>
    <col min="7174" max="7174" width="11.6640625" style="77" customWidth="1"/>
    <col min="7175" max="7175" width="10.33203125" style="77" customWidth="1"/>
    <col min="7176" max="7176" width="10.5546875" style="77" customWidth="1"/>
    <col min="7177" max="7177" width="10" style="77" customWidth="1"/>
    <col min="7178" max="7181" width="8.88671875" style="77"/>
    <col min="7182" max="7182" width="12.5546875" style="77" customWidth="1"/>
    <col min="7183" max="7183" width="10" style="77" customWidth="1"/>
    <col min="7184" max="7184" width="8.6640625" style="77" customWidth="1"/>
    <col min="7185" max="7185" width="10.5546875" style="77" customWidth="1"/>
    <col min="7186" max="7186" width="9.6640625" style="77" customWidth="1"/>
    <col min="7187" max="7187" width="9.88671875" style="77" customWidth="1"/>
    <col min="7188" max="7188" width="10.5546875" style="77" customWidth="1"/>
    <col min="7189" max="7189" width="8.88671875" style="77"/>
    <col min="7190" max="7191" width="10.5546875" style="77" customWidth="1"/>
    <col min="7192" max="7192" width="11" style="77" customWidth="1"/>
    <col min="7193" max="7193" width="12.109375" style="77" customWidth="1"/>
    <col min="7194" max="7194" width="11.33203125" style="77" customWidth="1"/>
    <col min="7195" max="7195" width="12.109375" style="77" customWidth="1"/>
    <col min="7196" max="7196" width="11.6640625" style="77" customWidth="1"/>
    <col min="7197" max="7197" width="10" style="77" customWidth="1"/>
    <col min="7198" max="7198" width="11.5546875" style="77" customWidth="1"/>
    <col min="7199" max="7199" width="10.109375" style="77" customWidth="1"/>
    <col min="7200" max="7200" width="11.109375" style="77" customWidth="1"/>
    <col min="7201" max="7424" width="8.88671875" style="77"/>
    <col min="7425" max="7425" width="2" style="77" customWidth="1"/>
    <col min="7426" max="7429" width="8.88671875" style="77"/>
    <col min="7430" max="7430" width="11.6640625" style="77" customWidth="1"/>
    <col min="7431" max="7431" width="10.33203125" style="77" customWidth="1"/>
    <col min="7432" max="7432" width="10.5546875" style="77" customWidth="1"/>
    <col min="7433" max="7433" width="10" style="77" customWidth="1"/>
    <col min="7434" max="7437" width="8.88671875" style="77"/>
    <col min="7438" max="7438" width="12.5546875" style="77" customWidth="1"/>
    <col min="7439" max="7439" width="10" style="77" customWidth="1"/>
    <col min="7440" max="7440" width="8.6640625" style="77" customWidth="1"/>
    <col min="7441" max="7441" width="10.5546875" style="77" customWidth="1"/>
    <col min="7442" max="7442" width="9.6640625" style="77" customWidth="1"/>
    <col min="7443" max="7443" width="9.88671875" style="77" customWidth="1"/>
    <col min="7444" max="7444" width="10.5546875" style="77" customWidth="1"/>
    <col min="7445" max="7445" width="8.88671875" style="77"/>
    <col min="7446" max="7447" width="10.5546875" style="77" customWidth="1"/>
    <col min="7448" max="7448" width="11" style="77" customWidth="1"/>
    <col min="7449" max="7449" width="12.109375" style="77" customWidth="1"/>
    <col min="7450" max="7450" width="11.33203125" style="77" customWidth="1"/>
    <col min="7451" max="7451" width="12.109375" style="77" customWidth="1"/>
    <col min="7452" max="7452" width="11.6640625" style="77" customWidth="1"/>
    <col min="7453" max="7453" width="10" style="77" customWidth="1"/>
    <col min="7454" max="7454" width="11.5546875" style="77" customWidth="1"/>
    <col min="7455" max="7455" width="10.109375" style="77" customWidth="1"/>
    <col min="7456" max="7456" width="11.109375" style="77" customWidth="1"/>
    <col min="7457" max="7680" width="8.88671875" style="77"/>
    <col min="7681" max="7681" width="2" style="77" customWidth="1"/>
    <col min="7682" max="7685" width="8.88671875" style="77"/>
    <col min="7686" max="7686" width="11.6640625" style="77" customWidth="1"/>
    <col min="7687" max="7687" width="10.33203125" style="77" customWidth="1"/>
    <col min="7688" max="7688" width="10.5546875" style="77" customWidth="1"/>
    <col min="7689" max="7689" width="10" style="77" customWidth="1"/>
    <col min="7690" max="7693" width="8.88671875" style="77"/>
    <col min="7694" max="7694" width="12.5546875" style="77" customWidth="1"/>
    <col min="7695" max="7695" width="10" style="77" customWidth="1"/>
    <col min="7696" max="7696" width="8.6640625" style="77" customWidth="1"/>
    <col min="7697" max="7697" width="10.5546875" style="77" customWidth="1"/>
    <col min="7698" max="7698" width="9.6640625" style="77" customWidth="1"/>
    <col min="7699" max="7699" width="9.88671875" style="77" customWidth="1"/>
    <col min="7700" max="7700" width="10.5546875" style="77" customWidth="1"/>
    <col min="7701" max="7701" width="8.88671875" style="77"/>
    <col min="7702" max="7703" width="10.5546875" style="77" customWidth="1"/>
    <col min="7704" max="7704" width="11" style="77" customWidth="1"/>
    <col min="7705" max="7705" width="12.109375" style="77" customWidth="1"/>
    <col min="7706" max="7706" width="11.33203125" style="77" customWidth="1"/>
    <col min="7707" max="7707" width="12.109375" style="77" customWidth="1"/>
    <col min="7708" max="7708" width="11.6640625" style="77" customWidth="1"/>
    <col min="7709" max="7709" width="10" style="77" customWidth="1"/>
    <col min="7710" max="7710" width="11.5546875" style="77" customWidth="1"/>
    <col min="7711" max="7711" width="10.109375" style="77" customWidth="1"/>
    <col min="7712" max="7712" width="11.109375" style="77" customWidth="1"/>
    <col min="7713" max="7936" width="8.88671875" style="77"/>
    <col min="7937" max="7937" width="2" style="77" customWidth="1"/>
    <col min="7938" max="7941" width="8.88671875" style="77"/>
    <col min="7942" max="7942" width="11.6640625" style="77" customWidth="1"/>
    <col min="7943" max="7943" width="10.33203125" style="77" customWidth="1"/>
    <col min="7944" max="7944" width="10.5546875" style="77" customWidth="1"/>
    <col min="7945" max="7945" width="10" style="77" customWidth="1"/>
    <col min="7946" max="7949" width="8.88671875" style="77"/>
    <col min="7950" max="7950" width="12.5546875" style="77" customWidth="1"/>
    <col min="7951" max="7951" width="10" style="77" customWidth="1"/>
    <col min="7952" max="7952" width="8.6640625" style="77" customWidth="1"/>
    <col min="7953" max="7953" width="10.5546875" style="77" customWidth="1"/>
    <col min="7954" max="7954" width="9.6640625" style="77" customWidth="1"/>
    <col min="7955" max="7955" width="9.88671875" style="77" customWidth="1"/>
    <col min="7956" max="7956" width="10.5546875" style="77" customWidth="1"/>
    <col min="7957" max="7957" width="8.88671875" style="77"/>
    <col min="7958" max="7959" width="10.5546875" style="77" customWidth="1"/>
    <col min="7960" max="7960" width="11" style="77" customWidth="1"/>
    <col min="7961" max="7961" width="12.109375" style="77" customWidth="1"/>
    <col min="7962" max="7962" width="11.33203125" style="77" customWidth="1"/>
    <col min="7963" max="7963" width="12.109375" style="77" customWidth="1"/>
    <col min="7964" max="7964" width="11.6640625" style="77" customWidth="1"/>
    <col min="7965" max="7965" width="10" style="77" customWidth="1"/>
    <col min="7966" max="7966" width="11.5546875" style="77" customWidth="1"/>
    <col min="7967" max="7967" width="10.109375" style="77" customWidth="1"/>
    <col min="7968" max="7968" width="11.109375" style="77" customWidth="1"/>
    <col min="7969" max="8192" width="8.88671875" style="77"/>
    <col min="8193" max="8193" width="2" style="77" customWidth="1"/>
    <col min="8194" max="8197" width="8.88671875" style="77"/>
    <col min="8198" max="8198" width="11.6640625" style="77" customWidth="1"/>
    <col min="8199" max="8199" width="10.33203125" style="77" customWidth="1"/>
    <col min="8200" max="8200" width="10.5546875" style="77" customWidth="1"/>
    <col min="8201" max="8201" width="10" style="77" customWidth="1"/>
    <col min="8202" max="8205" width="8.88671875" style="77"/>
    <col min="8206" max="8206" width="12.5546875" style="77" customWidth="1"/>
    <col min="8207" max="8207" width="10" style="77" customWidth="1"/>
    <col min="8208" max="8208" width="8.6640625" style="77" customWidth="1"/>
    <col min="8209" max="8209" width="10.5546875" style="77" customWidth="1"/>
    <col min="8210" max="8210" width="9.6640625" style="77" customWidth="1"/>
    <col min="8211" max="8211" width="9.88671875" style="77" customWidth="1"/>
    <col min="8212" max="8212" width="10.5546875" style="77" customWidth="1"/>
    <col min="8213" max="8213" width="8.88671875" style="77"/>
    <col min="8214" max="8215" width="10.5546875" style="77" customWidth="1"/>
    <col min="8216" max="8216" width="11" style="77" customWidth="1"/>
    <col min="8217" max="8217" width="12.109375" style="77" customWidth="1"/>
    <col min="8218" max="8218" width="11.33203125" style="77" customWidth="1"/>
    <col min="8219" max="8219" width="12.109375" style="77" customWidth="1"/>
    <col min="8220" max="8220" width="11.6640625" style="77" customWidth="1"/>
    <col min="8221" max="8221" width="10" style="77" customWidth="1"/>
    <col min="8222" max="8222" width="11.5546875" style="77" customWidth="1"/>
    <col min="8223" max="8223" width="10.109375" style="77" customWidth="1"/>
    <col min="8224" max="8224" width="11.109375" style="77" customWidth="1"/>
    <col min="8225" max="8448" width="8.88671875" style="77"/>
    <col min="8449" max="8449" width="2" style="77" customWidth="1"/>
    <col min="8450" max="8453" width="8.88671875" style="77"/>
    <col min="8454" max="8454" width="11.6640625" style="77" customWidth="1"/>
    <col min="8455" max="8455" width="10.33203125" style="77" customWidth="1"/>
    <col min="8456" max="8456" width="10.5546875" style="77" customWidth="1"/>
    <col min="8457" max="8457" width="10" style="77" customWidth="1"/>
    <col min="8458" max="8461" width="8.88671875" style="77"/>
    <col min="8462" max="8462" width="12.5546875" style="77" customWidth="1"/>
    <col min="8463" max="8463" width="10" style="77" customWidth="1"/>
    <col min="8464" max="8464" width="8.6640625" style="77" customWidth="1"/>
    <col min="8465" max="8465" width="10.5546875" style="77" customWidth="1"/>
    <col min="8466" max="8466" width="9.6640625" style="77" customWidth="1"/>
    <col min="8467" max="8467" width="9.88671875" style="77" customWidth="1"/>
    <col min="8468" max="8468" width="10.5546875" style="77" customWidth="1"/>
    <col min="8469" max="8469" width="8.88671875" style="77"/>
    <col min="8470" max="8471" width="10.5546875" style="77" customWidth="1"/>
    <col min="8472" max="8472" width="11" style="77" customWidth="1"/>
    <col min="8473" max="8473" width="12.109375" style="77" customWidth="1"/>
    <col min="8474" max="8474" width="11.33203125" style="77" customWidth="1"/>
    <col min="8475" max="8475" width="12.109375" style="77" customWidth="1"/>
    <col min="8476" max="8476" width="11.6640625" style="77" customWidth="1"/>
    <col min="8477" max="8477" width="10" style="77" customWidth="1"/>
    <col min="8478" max="8478" width="11.5546875" style="77" customWidth="1"/>
    <col min="8479" max="8479" width="10.109375" style="77" customWidth="1"/>
    <col min="8480" max="8480" width="11.109375" style="77" customWidth="1"/>
    <col min="8481" max="8704" width="8.88671875" style="77"/>
    <col min="8705" max="8705" width="2" style="77" customWidth="1"/>
    <col min="8706" max="8709" width="8.88671875" style="77"/>
    <col min="8710" max="8710" width="11.6640625" style="77" customWidth="1"/>
    <col min="8711" max="8711" width="10.33203125" style="77" customWidth="1"/>
    <col min="8712" max="8712" width="10.5546875" style="77" customWidth="1"/>
    <col min="8713" max="8713" width="10" style="77" customWidth="1"/>
    <col min="8714" max="8717" width="8.88671875" style="77"/>
    <col min="8718" max="8718" width="12.5546875" style="77" customWidth="1"/>
    <col min="8719" max="8719" width="10" style="77" customWidth="1"/>
    <col min="8720" max="8720" width="8.6640625" style="77" customWidth="1"/>
    <col min="8721" max="8721" width="10.5546875" style="77" customWidth="1"/>
    <col min="8722" max="8722" width="9.6640625" style="77" customWidth="1"/>
    <col min="8723" max="8723" width="9.88671875" style="77" customWidth="1"/>
    <col min="8724" max="8724" width="10.5546875" style="77" customWidth="1"/>
    <col min="8725" max="8725" width="8.88671875" style="77"/>
    <col min="8726" max="8727" width="10.5546875" style="77" customWidth="1"/>
    <col min="8728" max="8728" width="11" style="77" customWidth="1"/>
    <col min="8729" max="8729" width="12.109375" style="77" customWidth="1"/>
    <col min="8730" max="8730" width="11.33203125" style="77" customWidth="1"/>
    <col min="8731" max="8731" width="12.109375" style="77" customWidth="1"/>
    <col min="8732" max="8732" width="11.6640625" style="77" customWidth="1"/>
    <col min="8733" max="8733" width="10" style="77" customWidth="1"/>
    <col min="8734" max="8734" width="11.5546875" style="77" customWidth="1"/>
    <col min="8735" max="8735" width="10.109375" style="77" customWidth="1"/>
    <col min="8736" max="8736" width="11.109375" style="77" customWidth="1"/>
    <col min="8737" max="8960" width="8.88671875" style="77"/>
    <col min="8961" max="8961" width="2" style="77" customWidth="1"/>
    <col min="8962" max="8965" width="8.88671875" style="77"/>
    <col min="8966" max="8966" width="11.6640625" style="77" customWidth="1"/>
    <col min="8967" max="8967" width="10.33203125" style="77" customWidth="1"/>
    <col min="8968" max="8968" width="10.5546875" style="77" customWidth="1"/>
    <col min="8969" max="8969" width="10" style="77" customWidth="1"/>
    <col min="8970" max="8973" width="8.88671875" style="77"/>
    <col min="8974" max="8974" width="12.5546875" style="77" customWidth="1"/>
    <col min="8975" max="8975" width="10" style="77" customWidth="1"/>
    <col min="8976" max="8976" width="8.6640625" style="77" customWidth="1"/>
    <col min="8977" max="8977" width="10.5546875" style="77" customWidth="1"/>
    <col min="8978" max="8978" width="9.6640625" style="77" customWidth="1"/>
    <col min="8979" max="8979" width="9.88671875" style="77" customWidth="1"/>
    <col min="8980" max="8980" width="10.5546875" style="77" customWidth="1"/>
    <col min="8981" max="8981" width="8.88671875" style="77"/>
    <col min="8982" max="8983" width="10.5546875" style="77" customWidth="1"/>
    <col min="8984" max="8984" width="11" style="77" customWidth="1"/>
    <col min="8985" max="8985" width="12.109375" style="77" customWidth="1"/>
    <col min="8986" max="8986" width="11.33203125" style="77" customWidth="1"/>
    <col min="8987" max="8987" width="12.109375" style="77" customWidth="1"/>
    <col min="8988" max="8988" width="11.6640625" style="77" customWidth="1"/>
    <col min="8989" max="8989" width="10" style="77" customWidth="1"/>
    <col min="8990" max="8990" width="11.5546875" style="77" customWidth="1"/>
    <col min="8991" max="8991" width="10.109375" style="77" customWidth="1"/>
    <col min="8992" max="8992" width="11.109375" style="77" customWidth="1"/>
    <col min="8993" max="9216" width="8.88671875" style="77"/>
    <col min="9217" max="9217" width="2" style="77" customWidth="1"/>
    <col min="9218" max="9221" width="8.88671875" style="77"/>
    <col min="9222" max="9222" width="11.6640625" style="77" customWidth="1"/>
    <col min="9223" max="9223" width="10.33203125" style="77" customWidth="1"/>
    <col min="9224" max="9224" width="10.5546875" style="77" customWidth="1"/>
    <col min="9225" max="9225" width="10" style="77" customWidth="1"/>
    <col min="9226" max="9229" width="8.88671875" style="77"/>
    <col min="9230" max="9230" width="12.5546875" style="77" customWidth="1"/>
    <col min="9231" max="9231" width="10" style="77" customWidth="1"/>
    <col min="9232" max="9232" width="8.6640625" style="77" customWidth="1"/>
    <col min="9233" max="9233" width="10.5546875" style="77" customWidth="1"/>
    <col min="9234" max="9234" width="9.6640625" style="77" customWidth="1"/>
    <col min="9235" max="9235" width="9.88671875" style="77" customWidth="1"/>
    <col min="9236" max="9236" width="10.5546875" style="77" customWidth="1"/>
    <col min="9237" max="9237" width="8.88671875" style="77"/>
    <col min="9238" max="9239" width="10.5546875" style="77" customWidth="1"/>
    <col min="9240" max="9240" width="11" style="77" customWidth="1"/>
    <col min="9241" max="9241" width="12.109375" style="77" customWidth="1"/>
    <col min="9242" max="9242" width="11.33203125" style="77" customWidth="1"/>
    <col min="9243" max="9243" width="12.109375" style="77" customWidth="1"/>
    <col min="9244" max="9244" width="11.6640625" style="77" customWidth="1"/>
    <col min="9245" max="9245" width="10" style="77" customWidth="1"/>
    <col min="9246" max="9246" width="11.5546875" style="77" customWidth="1"/>
    <col min="9247" max="9247" width="10.109375" style="77" customWidth="1"/>
    <col min="9248" max="9248" width="11.109375" style="77" customWidth="1"/>
    <col min="9249" max="9472" width="8.88671875" style="77"/>
    <col min="9473" max="9473" width="2" style="77" customWidth="1"/>
    <col min="9474" max="9477" width="8.88671875" style="77"/>
    <col min="9478" max="9478" width="11.6640625" style="77" customWidth="1"/>
    <col min="9479" max="9479" width="10.33203125" style="77" customWidth="1"/>
    <col min="9480" max="9480" width="10.5546875" style="77" customWidth="1"/>
    <col min="9481" max="9481" width="10" style="77" customWidth="1"/>
    <col min="9482" max="9485" width="8.88671875" style="77"/>
    <col min="9486" max="9486" width="12.5546875" style="77" customWidth="1"/>
    <col min="9487" max="9487" width="10" style="77" customWidth="1"/>
    <col min="9488" max="9488" width="8.6640625" style="77" customWidth="1"/>
    <col min="9489" max="9489" width="10.5546875" style="77" customWidth="1"/>
    <col min="9490" max="9490" width="9.6640625" style="77" customWidth="1"/>
    <col min="9491" max="9491" width="9.88671875" style="77" customWidth="1"/>
    <col min="9492" max="9492" width="10.5546875" style="77" customWidth="1"/>
    <col min="9493" max="9493" width="8.88671875" style="77"/>
    <col min="9494" max="9495" width="10.5546875" style="77" customWidth="1"/>
    <col min="9496" max="9496" width="11" style="77" customWidth="1"/>
    <col min="9497" max="9497" width="12.109375" style="77" customWidth="1"/>
    <col min="9498" max="9498" width="11.33203125" style="77" customWidth="1"/>
    <col min="9499" max="9499" width="12.109375" style="77" customWidth="1"/>
    <col min="9500" max="9500" width="11.6640625" style="77" customWidth="1"/>
    <col min="9501" max="9501" width="10" style="77" customWidth="1"/>
    <col min="9502" max="9502" width="11.5546875" style="77" customWidth="1"/>
    <col min="9503" max="9503" width="10.109375" style="77" customWidth="1"/>
    <col min="9504" max="9504" width="11.109375" style="77" customWidth="1"/>
    <col min="9505" max="9728" width="8.88671875" style="77"/>
    <col min="9729" max="9729" width="2" style="77" customWidth="1"/>
    <col min="9730" max="9733" width="8.88671875" style="77"/>
    <col min="9734" max="9734" width="11.6640625" style="77" customWidth="1"/>
    <col min="9735" max="9735" width="10.33203125" style="77" customWidth="1"/>
    <col min="9736" max="9736" width="10.5546875" style="77" customWidth="1"/>
    <col min="9737" max="9737" width="10" style="77" customWidth="1"/>
    <col min="9738" max="9741" width="8.88671875" style="77"/>
    <col min="9742" max="9742" width="12.5546875" style="77" customWidth="1"/>
    <col min="9743" max="9743" width="10" style="77" customWidth="1"/>
    <col min="9744" max="9744" width="8.6640625" style="77" customWidth="1"/>
    <col min="9745" max="9745" width="10.5546875" style="77" customWidth="1"/>
    <col min="9746" max="9746" width="9.6640625" style="77" customWidth="1"/>
    <col min="9747" max="9747" width="9.88671875" style="77" customWidth="1"/>
    <col min="9748" max="9748" width="10.5546875" style="77" customWidth="1"/>
    <col min="9749" max="9749" width="8.88671875" style="77"/>
    <col min="9750" max="9751" width="10.5546875" style="77" customWidth="1"/>
    <col min="9752" max="9752" width="11" style="77" customWidth="1"/>
    <col min="9753" max="9753" width="12.109375" style="77" customWidth="1"/>
    <col min="9754" max="9754" width="11.33203125" style="77" customWidth="1"/>
    <col min="9755" max="9755" width="12.109375" style="77" customWidth="1"/>
    <col min="9756" max="9756" width="11.6640625" style="77" customWidth="1"/>
    <col min="9757" max="9757" width="10" style="77" customWidth="1"/>
    <col min="9758" max="9758" width="11.5546875" style="77" customWidth="1"/>
    <col min="9759" max="9759" width="10.109375" style="77" customWidth="1"/>
    <col min="9760" max="9760" width="11.109375" style="77" customWidth="1"/>
    <col min="9761" max="9984" width="8.88671875" style="77"/>
    <col min="9985" max="9985" width="2" style="77" customWidth="1"/>
    <col min="9986" max="9989" width="8.88671875" style="77"/>
    <col min="9990" max="9990" width="11.6640625" style="77" customWidth="1"/>
    <col min="9991" max="9991" width="10.33203125" style="77" customWidth="1"/>
    <col min="9992" max="9992" width="10.5546875" style="77" customWidth="1"/>
    <col min="9993" max="9993" width="10" style="77" customWidth="1"/>
    <col min="9994" max="9997" width="8.88671875" style="77"/>
    <col min="9998" max="9998" width="12.5546875" style="77" customWidth="1"/>
    <col min="9999" max="9999" width="10" style="77" customWidth="1"/>
    <col min="10000" max="10000" width="8.6640625" style="77" customWidth="1"/>
    <col min="10001" max="10001" width="10.5546875" style="77" customWidth="1"/>
    <col min="10002" max="10002" width="9.6640625" style="77" customWidth="1"/>
    <col min="10003" max="10003" width="9.88671875" style="77" customWidth="1"/>
    <col min="10004" max="10004" width="10.5546875" style="77" customWidth="1"/>
    <col min="10005" max="10005" width="8.88671875" style="77"/>
    <col min="10006" max="10007" width="10.5546875" style="77" customWidth="1"/>
    <col min="10008" max="10008" width="11" style="77" customWidth="1"/>
    <col min="10009" max="10009" width="12.109375" style="77" customWidth="1"/>
    <col min="10010" max="10010" width="11.33203125" style="77" customWidth="1"/>
    <col min="10011" max="10011" width="12.109375" style="77" customWidth="1"/>
    <col min="10012" max="10012" width="11.6640625" style="77" customWidth="1"/>
    <col min="10013" max="10013" width="10" style="77" customWidth="1"/>
    <col min="10014" max="10014" width="11.5546875" style="77" customWidth="1"/>
    <col min="10015" max="10015" width="10.109375" style="77" customWidth="1"/>
    <col min="10016" max="10016" width="11.109375" style="77" customWidth="1"/>
    <col min="10017" max="10240" width="8.88671875" style="77"/>
    <col min="10241" max="10241" width="2" style="77" customWidth="1"/>
    <col min="10242" max="10245" width="8.88671875" style="77"/>
    <col min="10246" max="10246" width="11.6640625" style="77" customWidth="1"/>
    <col min="10247" max="10247" width="10.33203125" style="77" customWidth="1"/>
    <col min="10248" max="10248" width="10.5546875" style="77" customWidth="1"/>
    <col min="10249" max="10249" width="10" style="77" customWidth="1"/>
    <col min="10250" max="10253" width="8.88671875" style="77"/>
    <col min="10254" max="10254" width="12.5546875" style="77" customWidth="1"/>
    <col min="10255" max="10255" width="10" style="77" customWidth="1"/>
    <col min="10256" max="10256" width="8.6640625" style="77" customWidth="1"/>
    <col min="10257" max="10257" width="10.5546875" style="77" customWidth="1"/>
    <col min="10258" max="10258" width="9.6640625" style="77" customWidth="1"/>
    <col min="10259" max="10259" width="9.88671875" style="77" customWidth="1"/>
    <col min="10260" max="10260" width="10.5546875" style="77" customWidth="1"/>
    <col min="10261" max="10261" width="8.88671875" style="77"/>
    <col min="10262" max="10263" width="10.5546875" style="77" customWidth="1"/>
    <col min="10264" max="10264" width="11" style="77" customWidth="1"/>
    <col min="10265" max="10265" width="12.109375" style="77" customWidth="1"/>
    <col min="10266" max="10266" width="11.33203125" style="77" customWidth="1"/>
    <col min="10267" max="10267" width="12.109375" style="77" customWidth="1"/>
    <col min="10268" max="10268" width="11.6640625" style="77" customWidth="1"/>
    <col min="10269" max="10269" width="10" style="77" customWidth="1"/>
    <col min="10270" max="10270" width="11.5546875" style="77" customWidth="1"/>
    <col min="10271" max="10271" width="10.109375" style="77" customWidth="1"/>
    <col min="10272" max="10272" width="11.109375" style="77" customWidth="1"/>
    <col min="10273" max="10496" width="8.88671875" style="77"/>
    <col min="10497" max="10497" width="2" style="77" customWidth="1"/>
    <col min="10498" max="10501" width="8.88671875" style="77"/>
    <col min="10502" max="10502" width="11.6640625" style="77" customWidth="1"/>
    <col min="10503" max="10503" width="10.33203125" style="77" customWidth="1"/>
    <col min="10504" max="10504" width="10.5546875" style="77" customWidth="1"/>
    <col min="10505" max="10505" width="10" style="77" customWidth="1"/>
    <col min="10506" max="10509" width="8.88671875" style="77"/>
    <col min="10510" max="10510" width="12.5546875" style="77" customWidth="1"/>
    <col min="10511" max="10511" width="10" style="77" customWidth="1"/>
    <col min="10512" max="10512" width="8.6640625" style="77" customWidth="1"/>
    <col min="10513" max="10513" width="10.5546875" style="77" customWidth="1"/>
    <col min="10514" max="10514" width="9.6640625" style="77" customWidth="1"/>
    <col min="10515" max="10515" width="9.88671875" style="77" customWidth="1"/>
    <col min="10516" max="10516" width="10.5546875" style="77" customWidth="1"/>
    <col min="10517" max="10517" width="8.88671875" style="77"/>
    <col min="10518" max="10519" width="10.5546875" style="77" customWidth="1"/>
    <col min="10520" max="10520" width="11" style="77" customWidth="1"/>
    <col min="10521" max="10521" width="12.109375" style="77" customWidth="1"/>
    <col min="10522" max="10522" width="11.33203125" style="77" customWidth="1"/>
    <col min="10523" max="10523" width="12.109375" style="77" customWidth="1"/>
    <col min="10524" max="10524" width="11.6640625" style="77" customWidth="1"/>
    <col min="10525" max="10525" width="10" style="77" customWidth="1"/>
    <col min="10526" max="10526" width="11.5546875" style="77" customWidth="1"/>
    <col min="10527" max="10527" width="10.109375" style="77" customWidth="1"/>
    <col min="10528" max="10528" width="11.109375" style="77" customWidth="1"/>
    <col min="10529" max="10752" width="8.88671875" style="77"/>
    <col min="10753" max="10753" width="2" style="77" customWidth="1"/>
    <col min="10754" max="10757" width="8.88671875" style="77"/>
    <col min="10758" max="10758" width="11.6640625" style="77" customWidth="1"/>
    <col min="10759" max="10759" width="10.33203125" style="77" customWidth="1"/>
    <col min="10760" max="10760" width="10.5546875" style="77" customWidth="1"/>
    <col min="10761" max="10761" width="10" style="77" customWidth="1"/>
    <col min="10762" max="10765" width="8.88671875" style="77"/>
    <col min="10766" max="10766" width="12.5546875" style="77" customWidth="1"/>
    <col min="10767" max="10767" width="10" style="77" customWidth="1"/>
    <col min="10768" max="10768" width="8.6640625" style="77" customWidth="1"/>
    <col min="10769" max="10769" width="10.5546875" style="77" customWidth="1"/>
    <col min="10770" max="10770" width="9.6640625" style="77" customWidth="1"/>
    <col min="10771" max="10771" width="9.88671875" style="77" customWidth="1"/>
    <col min="10772" max="10772" width="10.5546875" style="77" customWidth="1"/>
    <col min="10773" max="10773" width="8.88671875" style="77"/>
    <col min="10774" max="10775" width="10.5546875" style="77" customWidth="1"/>
    <col min="10776" max="10776" width="11" style="77" customWidth="1"/>
    <col min="10777" max="10777" width="12.109375" style="77" customWidth="1"/>
    <col min="10778" max="10778" width="11.33203125" style="77" customWidth="1"/>
    <col min="10779" max="10779" width="12.109375" style="77" customWidth="1"/>
    <col min="10780" max="10780" width="11.6640625" style="77" customWidth="1"/>
    <col min="10781" max="10781" width="10" style="77" customWidth="1"/>
    <col min="10782" max="10782" width="11.5546875" style="77" customWidth="1"/>
    <col min="10783" max="10783" width="10.109375" style="77" customWidth="1"/>
    <col min="10784" max="10784" width="11.109375" style="77" customWidth="1"/>
    <col min="10785" max="11008" width="8.88671875" style="77"/>
    <col min="11009" max="11009" width="2" style="77" customWidth="1"/>
    <col min="11010" max="11013" width="8.88671875" style="77"/>
    <col min="11014" max="11014" width="11.6640625" style="77" customWidth="1"/>
    <col min="11015" max="11015" width="10.33203125" style="77" customWidth="1"/>
    <col min="11016" max="11016" width="10.5546875" style="77" customWidth="1"/>
    <col min="11017" max="11017" width="10" style="77" customWidth="1"/>
    <col min="11018" max="11021" width="8.88671875" style="77"/>
    <col min="11022" max="11022" width="12.5546875" style="77" customWidth="1"/>
    <col min="11023" max="11023" width="10" style="77" customWidth="1"/>
    <col min="11024" max="11024" width="8.6640625" style="77" customWidth="1"/>
    <col min="11025" max="11025" width="10.5546875" style="77" customWidth="1"/>
    <col min="11026" max="11026" width="9.6640625" style="77" customWidth="1"/>
    <col min="11027" max="11027" width="9.88671875" style="77" customWidth="1"/>
    <col min="11028" max="11028" width="10.5546875" style="77" customWidth="1"/>
    <col min="11029" max="11029" width="8.88671875" style="77"/>
    <col min="11030" max="11031" width="10.5546875" style="77" customWidth="1"/>
    <col min="11032" max="11032" width="11" style="77" customWidth="1"/>
    <col min="11033" max="11033" width="12.109375" style="77" customWidth="1"/>
    <col min="11034" max="11034" width="11.33203125" style="77" customWidth="1"/>
    <col min="11035" max="11035" width="12.109375" style="77" customWidth="1"/>
    <col min="11036" max="11036" width="11.6640625" style="77" customWidth="1"/>
    <col min="11037" max="11037" width="10" style="77" customWidth="1"/>
    <col min="11038" max="11038" width="11.5546875" style="77" customWidth="1"/>
    <col min="11039" max="11039" width="10.109375" style="77" customWidth="1"/>
    <col min="11040" max="11040" width="11.109375" style="77" customWidth="1"/>
    <col min="11041" max="11264" width="8.88671875" style="77"/>
    <col min="11265" max="11265" width="2" style="77" customWidth="1"/>
    <col min="11266" max="11269" width="8.88671875" style="77"/>
    <col min="11270" max="11270" width="11.6640625" style="77" customWidth="1"/>
    <col min="11271" max="11271" width="10.33203125" style="77" customWidth="1"/>
    <col min="11272" max="11272" width="10.5546875" style="77" customWidth="1"/>
    <col min="11273" max="11273" width="10" style="77" customWidth="1"/>
    <col min="11274" max="11277" width="8.88671875" style="77"/>
    <col min="11278" max="11278" width="12.5546875" style="77" customWidth="1"/>
    <col min="11279" max="11279" width="10" style="77" customWidth="1"/>
    <col min="11280" max="11280" width="8.6640625" style="77" customWidth="1"/>
    <col min="11281" max="11281" width="10.5546875" style="77" customWidth="1"/>
    <col min="11282" max="11282" width="9.6640625" style="77" customWidth="1"/>
    <col min="11283" max="11283" width="9.88671875" style="77" customWidth="1"/>
    <col min="11284" max="11284" width="10.5546875" style="77" customWidth="1"/>
    <col min="11285" max="11285" width="8.88671875" style="77"/>
    <col min="11286" max="11287" width="10.5546875" style="77" customWidth="1"/>
    <col min="11288" max="11288" width="11" style="77" customWidth="1"/>
    <col min="11289" max="11289" width="12.109375" style="77" customWidth="1"/>
    <col min="11290" max="11290" width="11.33203125" style="77" customWidth="1"/>
    <col min="11291" max="11291" width="12.109375" style="77" customWidth="1"/>
    <col min="11292" max="11292" width="11.6640625" style="77" customWidth="1"/>
    <col min="11293" max="11293" width="10" style="77" customWidth="1"/>
    <col min="11294" max="11294" width="11.5546875" style="77" customWidth="1"/>
    <col min="11295" max="11295" width="10.109375" style="77" customWidth="1"/>
    <col min="11296" max="11296" width="11.109375" style="77" customWidth="1"/>
    <col min="11297" max="11520" width="8.88671875" style="77"/>
    <col min="11521" max="11521" width="2" style="77" customWidth="1"/>
    <col min="11522" max="11525" width="8.88671875" style="77"/>
    <col min="11526" max="11526" width="11.6640625" style="77" customWidth="1"/>
    <col min="11527" max="11527" width="10.33203125" style="77" customWidth="1"/>
    <col min="11528" max="11528" width="10.5546875" style="77" customWidth="1"/>
    <col min="11529" max="11529" width="10" style="77" customWidth="1"/>
    <col min="11530" max="11533" width="8.88671875" style="77"/>
    <col min="11534" max="11534" width="12.5546875" style="77" customWidth="1"/>
    <col min="11535" max="11535" width="10" style="77" customWidth="1"/>
    <col min="11536" max="11536" width="8.6640625" style="77" customWidth="1"/>
    <col min="11537" max="11537" width="10.5546875" style="77" customWidth="1"/>
    <col min="11538" max="11538" width="9.6640625" style="77" customWidth="1"/>
    <col min="11539" max="11539" width="9.88671875" style="77" customWidth="1"/>
    <col min="11540" max="11540" width="10.5546875" style="77" customWidth="1"/>
    <col min="11541" max="11541" width="8.88671875" style="77"/>
    <col min="11542" max="11543" width="10.5546875" style="77" customWidth="1"/>
    <col min="11544" max="11544" width="11" style="77" customWidth="1"/>
    <col min="11545" max="11545" width="12.109375" style="77" customWidth="1"/>
    <col min="11546" max="11546" width="11.33203125" style="77" customWidth="1"/>
    <col min="11547" max="11547" width="12.109375" style="77" customWidth="1"/>
    <col min="11548" max="11548" width="11.6640625" style="77" customWidth="1"/>
    <col min="11549" max="11549" width="10" style="77" customWidth="1"/>
    <col min="11550" max="11550" width="11.5546875" style="77" customWidth="1"/>
    <col min="11551" max="11551" width="10.109375" style="77" customWidth="1"/>
    <col min="11552" max="11552" width="11.109375" style="77" customWidth="1"/>
    <col min="11553" max="11776" width="8.88671875" style="77"/>
    <col min="11777" max="11777" width="2" style="77" customWidth="1"/>
    <col min="11778" max="11781" width="8.88671875" style="77"/>
    <col min="11782" max="11782" width="11.6640625" style="77" customWidth="1"/>
    <col min="11783" max="11783" width="10.33203125" style="77" customWidth="1"/>
    <col min="11784" max="11784" width="10.5546875" style="77" customWidth="1"/>
    <col min="11785" max="11785" width="10" style="77" customWidth="1"/>
    <col min="11786" max="11789" width="8.88671875" style="77"/>
    <col min="11790" max="11790" width="12.5546875" style="77" customWidth="1"/>
    <col min="11791" max="11791" width="10" style="77" customWidth="1"/>
    <col min="11792" max="11792" width="8.6640625" style="77" customWidth="1"/>
    <col min="11793" max="11793" width="10.5546875" style="77" customWidth="1"/>
    <col min="11794" max="11794" width="9.6640625" style="77" customWidth="1"/>
    <col min="11795" max="11795" width="9.88671875" style="77" customWidth="1"/>
    <col min="11796" max="11796" width="10.5546875" style="77" customWidth="1"/>
    <col min="11797" max="11797" width="8.88671875" style="77"/>
    <col min="11798" max="11799" width="10.5546875" style="77" customWidth="1"/>
    <col min="11800" max="11800" width="11" style="77" customWidth="1"/>
    <col min="11801" max="11801" width="12.109375" style="77" customWidth="1"/>
    <col min="11802" max="11802" width="11.33203125" style="77" customWidth="1"/>
    <col min="11803" max="11803" width="12.109375" style="77" customWidth="1"/>
    <col min="11804" max="11804" width="11.6640625" style="77" customWidth="1"/>
    <col min="11805" max="11805" width="10" style="77" customWidth="1"/>
    <col min="11806" max="11806" width="11.5546875" style="77" customWidth="1"/>
    <col min="11807" max="11807" width="10.109375" style="77" customWidth="1"/>
    <col min="11808" max="11808" width="11.109375" style="77" customWidth="1"/>
    <col min="11809" max="12032" width="8.88671875" style="77"/>
    <col min="12033" max="12033" width="2" style="77" customWidth="1"/>
    <col min="12034" max="12037" width="8.88671875" style="77"/>
    <col min="12038" max="12038" width="11.6640625" style="77" customWidth="1"/>
    <col min="12039" max="12039" width="10.33203125" style="77" customWidth="1"/>
    <col min="12040" max="12040" width="10.5546875" style="77" customWidth="1"/>
    <col min="12041" max="12041" width="10" style="77" customWidth="1"/>
    <col min="12042" max="12045" width="8.88671875" style="77"/>
    <col min="12046" max="12046" width="12.5546875" style="77" customWidth="1"/>
    <col min="12047" max="12047" width="10" style="77" customWidth="1"/>
    <col min="12048" max="12048" width="8.6640625" style="77" customWidth="1"/>
    <col min="12049" max="12049" width="10.5546875" style="77" customWidth="1"/>
    <col min="12050" max="12050" width="9.6640625" style="77" customWidth="1"/>
    <col min="12051" max="12051" width="9.88671875" style="77" customWidth="1"/>
    <col min="12052" max="12052" width="10.5546875" style="77" customWidth="1"/>
    <col min="12053" max="12053" width="8.88671875" style="77"/>
    <col min="12054" max="12055" width="10.5546875" style="77" customWidth="1"/>
    <col min="12056" max="12056" width="11" style="77" customWidth="1"/>
    <col min="12057" max="12057" width="12.109375" style="77" customWidth="1"/>
    <col min="12058" max="12058" width="11.33203125" style="77" customWidth="1"/>
    <col min="12059" max="12059" width="12.109375" style="77" customWidth="1"/>
    <col min="12060" max="12060" width="11.6640625" style="77" customWidth="1"/>
    <col min="12061" max="12061" width="10" style="77" customWidth="1"/>
    <col min="12062" max="12062" width="11.5546875" style="77" customWidth="1"/>
    <col min="12063" max="12063" width="10.109375" style="77" customWidth="1"/>
    <col min="12064" max="12064" width="11.109375" style="77" customWidth="1"/>
    <col min="12065" max="12288" width="8.88671875" style="77"/>
    <col min="12289" max="12289" width="2" style="77" customWidth="1"/>
    <col min="12290" max="12293" width="8.88671875" style="77"/>
    <col min="12294" max="12294" width="11.6640625" style="77" customWidth="1"/>
    <col min="12295" max="12295" width="10.33203125" style="77" customWidth="1"/>
    <col min="12296" max="12296" width="10.5546875" style="77" customWidth="1"/>
    <col min="12297" max="12297" width="10" style="77" customWidth="1"/>
    <col min="12298" max="12301" width="8.88671875" style="77"/>
    <col min="12302" max="12302" width="12.5546875" style="77" customWidth="1"/>
    <col min="12303" max="12303" width="10" style="77" customWidth="1"/>
    <col min="12304" max="12304" width="8.6640625" style="77" customWidth="1"/>
    <col min="12305" max="12305" width="10.5546875" style="77" customWidth="1"/>
    <col min="12306" max="12306" width="9.6640625" style="77" customWidth="1"/>
    <col min="12307" max="12307" width="9.88671875" style="77" customWidth="1"/>
    <col min="12308" max="12308" width="10.5546875" style="77" customWidth="1"/>
    <col min="12309" max="12309" width="8.88671875" style="77"/>
    <col min="12310" max="12311" width="10.5546875" style="77" customWidth="1"/>
    <col min="12312" max="12312" width="11" style="77" customWidth="1"/>
    <col min="12313" max="12313" width="12.109375" style="77" customWidth="1"/>
    <col min="12314" max="12314" width="11.33203125" style="77" customWidth="1"/>
    <col min="12315" max="12315" width="12.109375" style="77" customWidth="1"/>
    <col min="12316" max="12316" width="11.6640625" style="77" customWidth="1"/>
    <col min="12317" max="12317" width="10" style="77" customWidth="1"/>
    <col min="12318" max="12318" width="11.5546875" style="77" customWidth="1"/>
    <col min="12319" max="12319" width="10.109375" style="77" customWidth="1"/>
    <col min="12320" max="12320" width="11.109375" style="77" customWidth="1"/>
    <col min="12321" max="12544" width="8.88671875" style="77"/>
    <col min="12545" max="12545" width="2" style="77" customWidth="1"/>
    <col min="12546" max="12549" width="8.88671875" style="77"/>
    <col min="12550" max="12550" width="11.6640625" style="77" customWidth="1"/>
    <col min="12551" max="12551" width="10.33203125" style="77" customWidth="1"/>
    <col min="12552" max="12552" width="10.5546875" style="77" customWidth="1"/>
    <col min="12553" max="12553" width="10" style="77" customWidth="1"/>
    <col min="12554" max="12557" width="8.88671875" style="77"/>
    <col min="12558" max="12558" width="12.5546875" style="77" customWidth="1"/>
    <col min="12559" max="12559" width="10" style="77" customWidth="1"/>
    <col min="12560" max="12560" width="8.6640625" style="77" customWidth="1"/>
    <col min="12561" max="12561" width="10.5546875" style="77" customWidth="1"/>
    <col min="12562" max="12562" width="9.6640625" style="77" customWidth="1"/>
    <col min="12563" max="12563" width="9.88671875" style="77" customWidth="1"/>
    <col min="12564" max="12564" width="10.5546875" style="77" customWidth="1"/>
    <col min="12565" max="12565" width="8.88671875" style="77"/>
    <col min="12566" max="12567" width="10.5546875" style="77" customWidth="1"/>
    <col min="12568" max="12568" width="11" style="77" customWidth="1"/>
    <col min="12569" max="12569" width="12.109375" style="77" customWidth="1"/>
    <col min="12570" max="12570" width="11.33203125" style="77" customWidth="1"/>
    <col min="12571" max="12571" width="12.109375" style="77" customWidth="1"/>
    <col min="12572" max="12572" width="11.6640625" style="77" customWidth="1"/>
    <col min="12573" max="12573" width="10" style="77" customWidth="1"/>
    <col min="12574" max="12574" width="11.5546875" style="77" customWidth="1"/>
    <col min="12575" max="12575" width="10.109375" style="77" customWidth="1"/>
    <col min="12576" max="12576" width="11.109375" style="77" customWidth="1"/>
    <col min="12577" max="12800" width="8.88671875" style="77"/>
    <col min="12801" max="12801" width="2" style="77" customWidth="1"/>
    <col min="12802" max="12805" width="8.88671875" style="77"/>
    <col min="12806" max="12806" width="11.6640625" style="77" customWidth="1"/>
    <col min="12807" max="12807" width="10.33203125" style="77" customWidth="1"/>
    <col min="12808" max="12808" width="10.5546875" style="77" customWidth="1"/>
    <col min="12809" max="12809" width="10" style="77" customWidth="1"/>
    <col min="12810" max="12813" width="8.88671875" style="77"/>
    <col min="12814" max="12814" width="12.5546875" style="77" customWidth="1"/>
    <col min="12815" max="12815" width="10" style="77" customWidth="1"/>
    <col min="12816" max="12816" width="8.6640625" style="77" customWidth="1"/>
    <col min="12817" max="12817" width="10.5546875" style="77" customWidth="1"/>
    <col min="12818" max="12818" width="9.6640625" style="77" customWidth="1"/>
    <col min="12819" max="12819" width="9.88671875" style="77" customWidth="1"/>
    <col min="12820" max="12820" width="10.5546875" style="77" customWidth="1"/>
    <col min="12821" max="12821" width="8.88671875" style="77"/>
    <col min="12822" max="12823" width="10.5546875" style="77" customWidth="1"/>
    <col min="12824" max="12824" width="11" style="77" customWidth="1"/>
    <col min="12825" max="12825" width="12.109375" style="77" customWidth="1"/>
    <col min="12826" max="12826" width="11.33203125" style="77" customWidth="1"/>
    <col min="12827" max="12827" width="12.109375" style="77" customWidth="1"/>
    <col min="12828" max="12828" width="11.6640625" style="77" customWidth="1"/>
    <col min="12829" max="12829" width="10" style="77" customWidth="1"/>
    <col min="12830" max="12830" width="11.5546875" style="77" customWidth="1"/>
    <col min="12831" max="12831" width="10.109375" style="77" customWidth="1"/>
    <col min="12832" max="12832" width="11.109375" style="77" customWidth="1"/>
    <col min="12833" max="13056" width="8.88671875" style="77"/>
    <col min="13057" max="13057" width="2" style="77" customWidth="1"/>
    <col min="13058" max="13061" width="8.88671875" style="77"/>
    <col min="13062" max="13062" width="11.6640625" style="77" customWidth="1"/>
    <col min="13063" max="13063" width="10.33203125" style="77" customWidth="1"/>
    <col min="13064" max="13064" width="10.5546875" style="77" customWidth="1"/>
    <col min="13065" max="13065" width="10" style="77" customWidth="1"/>
    <col min="13066" max="13069" width="8.88671875" style="77"/>
    <col min="13070" max="13070" width="12.5546875" style="77" customWidth="1"/>
    <col min="13071" max="13071" width="10" style="77" customWidth="1"/>
    <col min="13072" max="13072" width="8.6640625" style="77" customWidth="1"/>
    <col min="13073" max="13073" width="10.5546875" style="77" customWidth="1"/>
    <col min="13074" max="13074" width="9.6640625" style="77" customWidth="1"/>
    <col min="13075" max="13075" width="9.88671875" style="77" customWidth="1"/>
    <col min="13076" max="13076" width="10.5546875" style="77" customWidth="1"/>
    <col min="13077" max="13077" width="8.88671875" style="77"/>
    <col min="13078" max="13079" width="10.5546875" style="77" customWidth="1"/>
    <col min="13080" max="13080" width="11" style="77" customWidth="1"/>
    <col min="13081" max="13081" width="12.109375" style="77" customWidth="1"/>
    <col min="13082" max="13082" width="11.33203125" style="77" customWidth="1"/>
    <col min="13083" max="13083" width="12.109375" style="77" customWidth="1"/>
    <col min="13084" max="13084" width="11.6640625" style="77" customWidth="1"/>
    <col min="13085" max="13085" width="10" style="77" customWidth="1"/>
    <col min="13086" max="13086" width="11.5546875" style="77" customWidth="1"/>
    <col min="13087" max="13087" width="10.109375" style="77" customWidth="1"/>
    <col min="13088" max="13088" width="11.109375" style="77" customWidth="1"/>
    <col min="13089" max="13312" width="8.88671875" style="77"/>
    <col min="13313" max="13313" width="2" style="77" customWidth="1"/>
    <col min="13314" max="13317" width="8.88671875" style="77"/>
    <col min="13318" max="13318" width="11.6640625" style="77" customWidth="1"/>
    <col min="13319" max="13319" width="10.33203125" style="77" customWidth="1"/>
    <col min="13320" max="13320" width="10.5546875" style="77" customWidth="1"/>
    <col min="13321" max="13321" width="10" style="77" customWidth="1"/>
    <col min="13322" max="13325" width="8.88671875" style="77"/>
    <col min="13326" max="13326" width="12.5546875" style="77" customWidth="1"/>
    <col min="13327" max="13327" width="10" style="77" customWidth="1"/>
    <col min="13328" max="13328" width="8.6640625" style="77" customWidth="1"/>
    <col min="13329" max="13329" width="10.5546875" style="77" customWidth="1"/>
    <col min="13330" max="13330" width="9.6640625" style="77" customWidth="1"/>
    <col min="13331" max="13331" width="9.88671875" style="77" customWidth="1"/>
    <col min="13332" max="13332" width="10.5546875" style="77" customWidth="1"/>
    <col min="13333" max="13333" width="8.88671875" style="77"/>
    <col min="13334" max="13335" width="10.5546875" style="77" customWidth="1"/>
    <col min="13336" max="13336" width="11" style="77" customWidth="1"/>
    <col min="13337" max="13337" width="12.109375" style="77" customWidth="1"/>
    <col min="13338" max="13338" width="11.33203125" style="77" customWidth="1"/>
    <col min="13339" max="13339" width="12.109375" style="77" customWidth="1"/>
    <col min="13340" max="13340" width="11.6640625" style="77" customWidth="1"/>
    <col min="13341" max="13341" width="10" style="77" customWidth="1"/>
    <col min="13342" max="13342" width="11.5546875" style="77" customWidth="1"/>
    <col min="13343" max="13343" width="10.109375" style="77" customWidth="1"/>
    <col min="13344" max="13344" width="11.109375" style="77" customWidth="1"/>
    <col min="13345" max="13568" width="8.88671875" style="77"/>
    <col min="13569" max="13569" width="2" style="77" customWidth="1"/>
    <col min="13570" max="13573" width="8.88671875" style="77"/>
    <col min="13574" max="13574" width="11.6640625" style="77" customWidth="1"/>
    <col min="13575" max="13575" width="10.33203125" style="77" customWidth="1"/>
    <col min="13576" max="13576" width="10.5546875" style="77" customWidth="1"/>
    <col min="13577" max="13577" width="10" style="77" customWidth="1"/>
    <col min="13578" max="13581" width="8.88671875" style="77"/>
    <col min="13582" max="13582" width="12.5546875" style="77" customWidth="1"/>
    <col min="13583" max="13583" width="10" style="77" customWidth="1"/>
    <col min="13584" max="13584" width="8.6640625" style="77" customWidth="1"/>
    <col min="13585" max="13585" width="10.5546875" style="77" customWidth="1"/>
    <col min="13586" max="13586" width="9.6640625" style="77" customWidth="1"/>
    <col min="13587" max="13587" width="9.88671875" style="77" customWidth="1"/>
    <col min="13588" max="13588" width="10.5546875" style="77" customWidth="1"/>
    <col min="13589" max="13589" width="8.88671875" style="77"/>
    <col min="13590" max="13591" width="10.5546875" style="77" customWidth="1"/>
    <col min="13592" max="13592" width="11" style="77" customWidth="1"/>
    <col min="13593" max="13593" width="12.109375" style="77" customWidth="1"/>
    <col min="13594" max="13594" width="11.33203125" style="77" customWidth="1"/>
    <col min="13595" max="13595" width="12.109375" style="77" customWidth="1"/>
    <col min="13596" max="13596" width="11.6640625" style="77" customWidth="1"/>
    <col min="13597" max="13597" width="10" style="77" customWidth="1"/>
    <col min="13598" max="13598" width="11.5546875" style="77" customWidth="1"/>
    <col min="13599" max="13599" width="10.109375" style="77" customWidth="1"/>
    <col min="13600" max="13600" width="11.109375" style="77" customWidth="1"/>
    <col min="13601" max="13824" width="8.88671875" style="77"/>
    <col min="13825" max="13825" width="2" style="77" customWidth="1"/>
    <col min="13826" max="13829" width="8.88671875" style="77"/>
    <col min="13830" max="13830" width="11.6640625" style="77" customWidth="1"/>
    <col min="13831" max="13831" width="10.33203125" style="77" customWidth="1"/>
    <col min="13832" max="13832" width="10.5546875" style="77" customWidth="1"/>
    <col min="13833" max="13833" width="10" style="77" customWidth="1"/>
    <col min="13834" max="13837" width="8.88671875" style="77"/>
    <col min="13838" max="13838" width="12.5546875" style="77" customWidth="1"/>
    <col min="13839" max="13839" width="10" style="77" customWidth="1"/>
    <col min="13840" max="13840" width="8.6640625" style="77" customWidth="1"/>
    <col min="13841" max="13841" width="10.5546875" style="77" customWidth="1"/>
    <col min="13842" max="13842" width="9.6640625" style="77" customWidth="1"/>
    <col min="13843" max="13843" width="9.88671875" style="77" customWidth="1"/>
    <col min="13844" max="13844" width="10.5546875" style="77" customWidth="1"/>
    <col min="13845" max="13845" width="8.88671875" style="77"/>
    <col min="13846" max="13847" width="10.5546875" style="77" customWidth="1"/>
    <col min="13848" max="13848" width="11" style="77" customWidth="1"/>
    <col min="13849" max="13849" width="12.109375" style="77" customWidth="1"/>
    <col min="13850" max="13850" width="11.33203125" style="77" customWidth="1"/>
    <col min="13851" max="13851" width="12.109375" style="77" customWidth="1"/>
    <col min="13852" max="13852" width="11.6640625" style="77" customWidth="1"/>
    <col min="13853" max="13853" width="10" style="77" customWidth="1"/>
    <col min="13854" max="13854" width="11.5546875" style="77" customWidth="1"/>
    <col min="13855" max="13855" width="10.109375" style="77" customWidth="1"/>
    <col min="13856" max="13856" width="11.109375" style="77" customWidth="1"/>
    <col min="13857" max="14080" width="8.88671875" style="77"/>
    <col min="14081" max="14081" width="2" style="77" customWidth="1"/>
    <col min="14082" max="14085" width="8.88671875" style="77"/>
    <col min="14086" max="14086" width="11.6640625" style="77" customWidth="1"/>
    <col min="14087" max="14087" width="10.33203125" style="77" customWidth="1"/>
    <col min="14088" max="14088" width="10.5546875" style="77" customWidth="1"/>
    <col min="14089" max="14089" width="10" style="77" customWidth="1"/>
    <col min="14090" max="14093" width="8.88671875" style="77"/>
    <col min="14094" max="14094" width="12.5546875" style="77" customWidth="1"/>
    <col min="14095" max="14095" width="10" style="77" customWidth="1"/>
    <col min="14096" max="14096" width="8.6640625" style="77" customWidth="1"/>
    <col min="14097" max="14097" width="10.5546875" style="77" customWidth="1"/>
    <col min="14098" max="14098" width="9.6640625" style="77" customWidth="1"/>
    <col min="14099" max="14099" width="9.88671875" style="77" customWidth="1"/>
    <col min="14100" max="14100" width="10.5546875" style="77" customWidth="1"/>
    <col min="14101" max="14101" width="8.88671875" style="77"/>
    <col min="14102" max="14103" width="10.5546875" style="77" customWidth="1"/>
    <col min="14104" max="14104" width="11" style="77" customWidth="1"/>
    <col min="14105" max="14105" width="12.109375" style="77" customWidth="1"/>
    <col min="14106" max="14106" width="11.33203125" style="77" customWidth="1"/>
    <col min="14107" max="14107" width="12.109375" style="77" customWidth="1"/>
    <col min="14108" max="14108" width="11.6640625" style="77" customWidth="1"/>
    <col min="14109" max="14109" width="10" style="77" customWidth="1"/>
    <col min="14110" max="14110" width="11.5546875" style="77" customWidth="1"/>
    <col min="14111" max="14111" width="10.109375" style="77" customWidth="1"/>
    <col min="14112" max="14112" width="11.109375" style="77" customWidth="1"/>
    <col min="14113" max="14336" width="8.88671875" style="77"/>
    <col min="14337" max="14337" width="2" style="77" customWidth="1"/>
    <col min="14338" max="14341" width="8.88671875" style="77"/>
    <col min="14342" max="14342" width="11.6640625" style="77" customWidth="1"/>
    <col min="14343" max="14343" width="10.33203125" style="77" customWidth="1"/>
    <col min="14344" max="14344" width="10.5546875" style="77" customWidth="1"/>
    <col min="14345" max="14345" width="10" style="77" customWidth="1"/>
    <col min="14346" max="14349" width="8.88671875" style="77"/>
    <col min="14350" max="14350" width="12.5546875" style="77" customWidth="1"/>
    <col min="14351" max="14351" width="10" style="77" customWidth="1"/>
    <col min="14352" max="14352" width="8.6640625" style="77" customWidth="1"/>
    <col min="14353" max="14353" width="10.5546875" style="77" customWidth="1"/>
    <col min="14354" max="14354" width="9.6640625" style="77" customWidth="1"/>
    <col min="14355" max="14355" width="9.88671875" style="77" customWidth="1"/>
    <col min="14356" max="14356" width="10.5546875" style="77" customWidth="1"/>
    <col min="14357" max="14357" width="8.88671875" style="77"/>
    <col min="14358" max="14359" width="10.5546875" style="77" customWidth="1"/>
    <col min="14360" max="14360" width="11" style="77" customWidth="1"/>
    <col min="14361" max="14361" width="12.109375" style="77" customWidth="1"/>
    <col min="14362" max="14362" width="11.33203125" style="77" customWidth="1"/>
    <col min="14363" max="14363" width="12.109375" style="77" customWidth="1"/>
    <col min="14364" max="14364" width="11.6640625" style="77" customWidth="1"/>
    <col min="14365" max="14365" width="10" style="77" customWidth="1"/>
    <col min="14366" max="14366" width="11.5546875" style="77" customWidth="1"/>
    <col min="14367" max="14367" width="10.109375" style="77" customWidth="1"/>
    <col min="14368" max="14368" width="11.109375" style="77" customWidth="1"/>
    <col min="14369" max="14592" width="8.88671875" style="77"/>
    <col min="14593" max="14593" width="2" style="77" customWidth="1"/>
    <col min="14594" max="14597" width="8.88671875" style="77"/>
    <col min="14598" max="14598" width="11.6640625" style="77" customWidth="1"/>
    <col min="14599" max="14599" width="10.33203125" style="77" customWidth="1"/>
    <col min="14600" max="14600" width="10.5546875" style="77" customWidth="1"/>
    <col min="14601" max="14601" width="10" style="77" customWidth="1"/>
    <col min="14602" max="14605" width="8.88671875" style="77"/>
    <col min="14606" max="14606" width="12.5546875" style="77" customWidth="1"/>
    <col min="14607" max="14607" width="10" style="77" customWidth="1"/>
    <col min="14608" max="14608" width="8.6640625" style="77" customWidth="1"/>
    <col min="14609" max="14609" width="10.5546875" style="77" customWidth="1"/>
    <col min="14610" max="14610" width="9.6640625" style="77" customWidth="1"/>
    <col min="14611" max="14611" width="9.88671875" style="77" customWidth="1"/>
    <col min="14612" max="14612" width="10.5546875" style="77" customWidth="1"/>
    <col min="14613" max="14613" width="8.88671875" style="77"/>
    <col min="14614" max="14615" width="10.5546875" style="77" customWidth="1"/>
    <col min="14616" max="14616" width="11" style="77" customWidth="1"/>
    <col min="14617" max="14617" width="12.109375" style="77" customWidth="1"/>
    <col min="14618" max="14618" width="11.33203125" style="77" customWidth="1"/>
    <col min="14619" max="14619" width="12.109375" style="77" customWidth="1"/>
    <col min="14620" max="14620" width="11.6640625" style="77" customWidth="1"/>
    <col min="14621" max="14621" width="10" style="77" customWidth="1"/>
    <col min="14622" max="14622" width="11.5546875" style="77" customWidth="1"/>
    <col min="14623" max="14623" width="10.109375" style="77" customWidth="1"/>
    <col min="14624" max="14624" width="11.109375" style="77" customWidth="1"/>
    <col min="14625" max="14848" width="8.88671875" style="77"/>
    <col min="14849" max="14849" width="2" style="77" customWidth="1"/>
    <col min="14850" max="14853" width="8.88671875" style="77"/>
    <col min="14854" max="14854" width="11.6640625" style="77" customWidth="1"/>
    <col min="14855" max="14855" width="10.33203125" style="77" customWidth="1"/>
    <col min="14856" max="14856" width="10.5546875" style="77" customWidth="1"/>
    <col min="14857" max="14857" width="10" style="77" customWidth="1"/>
    <col min="14858" max="14861" width="8.88671875" style="77"/>
    <col min="14862" max="14862" width="12.5546875" style="77" customWidth="1"/>
    <col min="14863" max="14863" width="10" style="77" customWidth="1"/>
    <col min="14864" max="14864" width="8.6640625" style="77" customWidth="1"/>
    <col min="14865" max="14865" width="10.5546875" style="77" customWidth="1"/>
    <col min="14866" max="14866" width="9.6640625" style="77" customWidth="1"/>
    <col min="14867" max="14867" width="9.88671875" style="77" customWidth="1"/>
    <col min="14868" max="14868" width="10.5546875" style="77" customWidth="1"/>
    <col min="14869" max="14869" width="8.88671875" style="77"/>
    <col min="14870" max="14871" width="10.5546875" style="77" customWidth="1"/>
    <col min="14872" max="14872" width="11" style="77" customWidth="1"/>
    <col min="14873" max="14873" width="12.109375" style="77" customWidth="1"/>
    <col min="14874" max="14874" width="11.33203125" style="77" customWidth="1"/>
    <col min="14875" max="14875" width="12.109375" style="77" customWidth="1"/>
    <col min="14876" max="14876" width="11.6640625" style="77" customWidth="1"/>
    <col min="14877" max="14877" width="10" style="77" customWidth="1"/>
    <col min="14878" max="14878" width="11.5546875" style="77" customWidth="1"/>
    <col min="14879" max="14879" width="10.109375" style="77" customWidth="1"/>
    <col min="14880" max="14880" width="11.109375" style="77" customWidth="1"/>
    <col min="14881" max="15104" width="8.88671875" style="77"/>
    <col min="15105" max="15105" width="2" style="77" customWidth="1"/>
    <col min="15106" max="15109" width="8.88671875" style="77"/>
    <col min="15110" max="15110" width="11.6640625" style="77" customWidth="1"/>
    <col min="15111" max="15111" width="10.33203125" style="77" customWidth="1"/>
    <col min="15112" max="15112" width="10.5546875" style="77" customWidth="1"/>
    <col min="15113" max="15113" width="10" style="77" customWidth="1"/>
    <col min="15114" max="15117" width="8.88671875" style="77"/>
    <col min="15118" max="15118" width="12.5546875" style="77" customWidth="1"/>
    <col min="15119" max="15119" width="10" style="77" customWidth="1"/>
    <col min="15120" max="15120" width="8.6640625" style="77" customWidth="1"/>
    <col min="15121" max="15121" width="10.5546875" style="77" customWidth="1"/>
    <col min="15122" max="15122" width="9.6640625" style="77" customWidth="1"/>
    <col min="15123" max="15123" width="9.88671875" style="77" customWidth="1"/>
    <col min="15124" max="15124" width="10.5546875" style="77" customWidth="1"/>
    <col min="15125" max="15125" width="8.88671875" style="77"/>
    <col min="15126" max="15127" width="10.5546875" style="77" customWidth="1"/>
    <col min="15128" max="15128" width="11" style="77" customWidth="1"/>
    <col min="15129" max="15129" width="12.109375" style="77" customWidth="1"/>
    <col min="15130" max="15130" width="11.33203125" style="77" customWidth="1"/>
    <col min="15131" max="15131" width="12.109375" style="77" customWidth="1"/>
    <col min="15132" max="15132" width="11.6640625" style="77" customWidth="1"/>
    <col min="15133" max="15133" width="10" style="77" customWidth="1"/>
    <col min="15134" max="15134" width="11.5546875" style="77" customWidth="1"/>
    <col min="15135" max="15135" width="10.109375" style="77" customWidth="1"/>
    <col min="15136" max="15136" width="11.109375" style="77" customWidth="1"/>
    <col min="15137" max="15360" width="8.88671875" style="77"/>
    <col min="15361" max="15361" width="2" style="77" customWidth="1"/>
    <col min="15362" max="15365" width="8.88671875" style="77"/>
    <col min="15366" max="15366" width="11.6640625" style="77" customWidth="1"/>
    <col min="15367" max="15367" width="10.33203125" style="77" customWidth="1"/>
    <col min="15368" max="15368" width="10.5546875" style="77" customWidth="1"/>
    <col min="15369" max="15369" width="10" style="77" customWidth="1"/>
    <col min="15370" max="15373" width="8.88671875" style="77"/>
    <col min="15374" max="15374" width="12.5546875" style="77" customWidth="1"/>
    <col min="15375" max="15375" width="10" style="77" customWidth="1"/>
    <col min="15376" max="15376" width="8.6640625" style="77" customWidth="1"/>
    <col min="15377" max="15377" width="10.5546875" style="77" customWidth="1"/>
    <col min="15378" max="15378" width="9.6640625" style="77" customWidth="1"/>
    <col min="15379" max="15379" width="9.88671875" style="77" customWidth="1"/>
    <col min="15380" max="15380" width="10.5546875" style="77" customWidth="1"/>
    <col min="15381" max="15381" width="8.88671875" style="77"/>
    <col min="15382" max="15383" width="10.5546875" style="77" customWidth="1"/>
    <col min="15384" max="15384" width="11" style="77" customWidth="1"/>
    <col min="15385" max="15385" width="12.109375" style="77" customWidth="1"/>
    <col min="15386" max="15386" width="11.33203125" style="77" customWidth="1"/>
    <col min="15387" max="15387" width="12.109375" style="77" customWidth="1"/>
    <col min="15388" max="15388" width="11.6640625" style="77" customWidth="1"/>
    <col min="15389" max="15389" width="10" style="77" customWidth="1"/>
    <col min="15390" max="15390" width="11.5546875" style="77" customWidth="1"/>
    <col min="15391" max="15391" width="10.109375" style="77" customWidth="1"/>
    <col min="15392" max="15392" width="11.109375" style="77" customWidth="1"/>
    <col min="15393" max="15616" width="8.88671875" style="77"/>
    <col min="15617" max="15617" width="2" style="77" customWidth="1"/>
    <col min="15618" max="15621" width="8.88671875" style="77"/>
    <col min="15622" max="15622" width="11.6640625" style="77" customWidth="1"/>
    <col min="15623" max="15623" width="10.33203125" style="77" customWidth="1"/>
    <col min="15624" max="15624" width="10.5546875" style="77" customWidth="1"/>
    <col min="15625" max="15625" width="10" style="77" customWidth="1"/>
    <col min="15626" max="15629" width="8.88671875" style="77"/>
    <col min="15630" max="15630" width="12.5546875" style="77" customWidth="1"/>
    <col min="15631" max="15631" width="10" style="77" customWidth="1"/>
    <col min="15632" max="15632" width="8.6640625" style="77" customWidth="1"/>
    <col min="15633" max="15633" width="10.5546875" style="77" customWidth="1"/>
    <col min="15634" max="15634" width="9.6640625" style="77" customWidth="1"/>
    <col min="15635" max="15635" width="9.88671875" style="77" customWidth="1"/>
    <col min="15636" max="15636" width="10.5546875" style="77" customWidth="1"/>
    <col min="15637" max="15637" width="8.88671875" style="77"/>
    <col min="15638" max="15639" width="10.5546875" style="77" customWidth="1"/>
    <col min="15640" max="15640" width="11" style="77" customWidth="1"/>
    <col min="15641" max="15641" width="12.109375" style="77" customWidth="1"/>
    <col min="15642" max="15642" width="11.33203125" style="77" customWidth="1"/>
    <col min="15643" max="15643" width="12.109375" style="77" customWidth="1"/>
    <col min="15644" max="15644" width="11.6640625" style="77" customWidth="1"/>
    <col min="15645" max="15645" width="10" style="77" customWidth="1"/>
    <col min="15646" max="15646" width="11.5546875" style="77" customWidth="1"/>
    <col min="15647" max="15647" width="10.109375" style="77" customWidth="1"/>
    <col min="15648" max="15648" width="11.109375" style="77" customWidth="1"/>
    <col min="15649" max="15872" width="8.88671875" style="77"/>
    <col min="15873" max="15873" width="2" style="77" customWidth="1"/>
    <col min="15874" max="15877" width="8.88671875" style="77"/>
    <col min="15878" max="15878" width="11.6640625" style="77" customWidth="1"/>
    <col min="15879" max="15879" width="10.33203125" style="77" customWidth="1"/>
    <col min="15880" max="15880" width="10.5546875" style="77" customWidth="1"/>
    <col min="15881" max="15881" width="10" style="77" customWidth="1"/>
    <col min="15882" max="15885" width="8.88671875" style="77"/>
    <col min="15886" max="15886" width="12.5546875" style="77" customWidth="1"/>
    <col min="15887" max="15887" width="10" style="77" customWidth="1"/>
    <col min="15888" max="15888" width="8.6640625" style="77" customWidth="1"/>
    <col min="15889" max="15889" width="10.5546875" style="77" customWidth="1"/>
    <col min="15890" max="15890" width="9.6640625" style="77" customWidth="1"/>
    <col min="15891" max="15891" width="9.88671875" style="77" customWidth="1"/>
    <col min="15892" max="15892" width="10.5546875" style="77" customWidth="1"/>
    <col min="15893" max="15893" width="8.88671875" style="77"/>
    <col min="15894" max="15895" width="10.5546875" style="77" customWidth="1"/>
    <col min="15896" max="15896" width="11" style="77" customWidth="1"/>
    <col min="15897" max="15897" width="12.109375" style="77" customWidth="1"/>
    <col min="15898" max="15898" width="11.33203125" style="77" customWidth="1"/>
    <col min="15899" max="15899" width="12.109375" style="77" customWidth="1"/>
    <col min="15900" max="15900" width="11.6640625" style="77" customWidth="1"/>
    <col min="15901" max="15901" width="10" style="77" customWidth="1"/>
    <col min="15902" max="15902" width="11.5546875" style="77" customWidth="1"/>
    <col min="15903" max="15903" width="10.109375" style="77" customWidth="1"/>
    <col min="15904" max="15904" width="11.109375" style="77" customWidth="1"/>
    <col min="15905" max="16128" width="8.88671875" style="77"/>
    <col min="16129" max="16129" width="2" style="77" customWidth="1"/>
    <col min="16130" max="16133" width="8.88671875" style="77"/>
    <col min="16134" max="16134" width="11.6640625" style="77" customWidth="1"/>
    <col min="16135" max="16135" width="10.33203125" style="77" customWidth="1"/>
    <col min="16136" max="16136" width="10.5546875" style="77" customWidth="1"/>
    <col min="16137" max="16137" width="10" style="77" customWidth="1"/>
    <col min="16138" max="16141" width="8.88671875" style="77"/>
    <col min="16142" max="16142" width="12.5546875" style="77" customWidth="1"/>
    <col min="16143" max="16143" width="10" style="77" customWidth="1"/>
    <col min="16144" max="16144" width="8.6640625" style="77" customWidth="1"/>
    <col min="16145" max="16145" width="10.5546875" style="77" customWidth="1"/>
    <col min="16146" max="16146" width="9.6640625" style="77" customWidth="1"/>
    <col min="16147" max="16147" width="9.88671875" style="77" customWidth="1"/>
    <col min="16148" max="16148" width="10.5546875" style="77" customWidth="1"/>
    <col min="16149" max="16149" width="8.88671875" style="77"/>
    <col min="16150" max="16151" width="10.5546875" style="77" customWidth="1"/>
    <col min="16152" max="16152" width="11" style="77" customWidth="1"/>
    <col min="16153" max="16153" width="12.109375" style="77" customWidth="1"/>
    <col min="16154" max="16154" width="11.33203125" style="77" customWidth="1"/>
    <col min="16155" max="16155" width="12.109375" style="77" customWidth="1"/>
    <col min="16156" max="16156" width="11.6640625" style="77" customWidth="1"/>
    <col min="16157" max="16157" width="10" style="77" customWidth="1"/>
    <col min="16158" max="16158" width="11.5546875" style="77" customWidth="1"/>
    <col min="16159" max="16159" width="10.109375" style="77" customWidth="1"/>
    <col min="16160" max="16160" width="11.109375" style="77" customWidth="1"/>
    <col min="16161" max="16384" width="8.88671875" style="77"/>
  </cols>
  <sheetData>
    <row r="1" spans="1:46" ht="14.4" thickBot="1" x14ac:dyDescent="0.3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6"/>
    </row>
    <row r="2" spans="1:46" ht="14.4" thickBot="1" x14ac:dyDescent="0.3">
      <c r="A2" s="74" t="s">
        <v>223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6"/>
    </row>
    <row r="3" spans="1:46" ht="14.4" thickBot="1" x14ac:dyDescent="0.3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80"/>
    </row>
    <row r="4" spans="1:46" ht="14.4" thickBot="1" x14ac:dyDescent="0.3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</row>
    <row r="5" spans="1:46" ht="14.4" thickBot="1" x14ac:dyDescent="0.3">
      <c r="A5" s="82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4"/>
    </row>
    <row r="6" spans="1:46" ht="14.4" thickBot="1" x14ac:dyDescent="0.3">
      <c r="A6" s="81"/>
      <c r="B6" s="81"/>
      <c r="C6" s="85" t="s">
        <v>197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6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</row>
    <row r="7" spans="1:46" ht="14.4" thickBot="1" x14ac:dyDescent="0.3">
      <c r="B7" s="87"/>
      <c r="C7" s="88"/>
      <c r="D7" s="88"/>
      <c r="E7" s="88"/>
      <c r="F7" s="88"/>
      <c r="G7" s="88"/>
      <c r="H7" s="88"/>
      <c r="I7" s="88"/>
      <c r="J7" s="88"/>
      <c r="K7" s="87"/>
      <c r="L7" s="87"/>
      <c r="M7" s="87"/>
      <c r="N7" s="87"/>
      <c r="O7" s="87"/>
      <c r="P7" s="87"/>
      <c r="Q7" s="87"/>
      <c r="R7" s="87"/>
      <c r="S7" s="87"/>
      <c r="T7" s="89"/>
      <c r="U7" s="90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</row>
    <row r="8" spans="1:46" ht="15.6" x14ac:dyDescent="0.25">
      <c r="B8" s="91"/>
      <c r="C8" s="92" t="s">
        <v>2</v>
      </c>
      <c r="D8" s="93"/>
      <c r="E8" s="93"/>
      <c r="F8" s="93"/>
      <c r="G8" s="93"/>
      <c r="H8" s="94" t="s">
        <v>3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 t="s">
        <v>4</v>
      </c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 t="s">
        <v>5</v>
      </c>
      <c r="AN8" s="94"/>
      <c r="AO8" s="94"/>
      <c r="AP8" s="94"/>
      <c r="AQ8" s="94"/>
      <c r="AR8" s="94"/>
      <c r="AS8" s="95"/>
      <c r="AT8" s="96"/>
    </row>
    <row r="9" spans="1:46" ht="15.6" x14ac:dyDescent="0.25">
      <c r="B9" s="91"/>
      <c r="C9" s="97"/>
      <c r="D9" s="98"/>
      <c r="E9" s="98"/>
      <c r="F9" s="98"/>
      <c r="G9" s="98"/>
      <c r="H9" s="99" t="s">
        <v>6</v>
      </c>
      <c r="I9" s="99"/>
      <c r="J9" s="99"/>
      <c r="K9" s="99"/>
      <c r="L9" s="99"/>
      <c r="M9" s="99"/>
      <c r="N9" s="99"/>
      <c r="O9" s="99" t="s">
        <v>7</v>
      </c>
      <c r="P9" s="99"/>
      <c r="Q9" s="99"/>
      <c r="R9" s="99"/>
      <c r="S9" s="99"/>
      <c r="T9" s="99"/>
      <c r="U9" s="99" t="s">
        <v>8</v>
      </c>
      <c r="V9" s="99"/>
      <c r="W9" s="99"/>
      <c r="X9" s="99"/>
      <c r="Y9" s="99"/>
      <c r="Z9" s="99"/>
      <c r="AA9" s="99"/>
      <c r="AB9" s="99" t="s">
        <v>9</v>
      </c>
      <c r="AC9" s="99"/>
      <c r="AD9" s="99"/>
      <c r="AE9" s="99"/>
      <c r="AF9" s="99" t="s">
        <v>10</v>
      </c>
      <c r="AG9" s="99"/>
      <c r="AH9" s="99"/>
      <c r="AI9" s="99" t="s">
        <v>11</v>
      </c>
      <c r="AJ9" s="99"/>
      <c r="AK9" s="99"/>
      <c r="AL9" s="98" t="s">
        <v>12</v>
      </c>
      <c r="AM9" s="99" t="s">
        <v>8</v>
      </c>
      <c r="AN9" s="99"/>
      <c r="AO9" s="99"/>
      <c r="AP9" s="99"/>
      <c r="AQ9" s="99"/>
      <c r="AR9" s="99"/>
      <c r="AS9" s="100"/>
      <c r="AT9" s="96"/>
    </row>
    <row r="10" spans="1:46" ht="85.5" customHeight="1" x14ac:dyDescent="0.25">
      <c r="B10" s="91"/>
      <c r="C10" s="97"/>
      <c r="D10" s="98"/>
      <c r="E10" s="98"/>
      <c r="F10" s="98"/>
      <c r="G10" s="98"/>
      <c r="H10" s="101" t="s">
        <v>13</v>
      </c>
      <c r="I10" s="101" t="s">
        <v>14</v>
      </c>
      <c r="J10" s="101" t="s">
        <v>15</v>
      </c>
      <c r="K10" s="101" t="s">
        <v>16</v>
      </c>
      <c r="L10" s="101" t="s">
        <v>17</v>
      </c>
      <c r="M10" s="101" t="s">
        <v>18</v>
      </c>
      <c r="N10" s="102" t="s">
        <v>19</v>
      </c>
      <c r="O10" s="101" t="s">
        <v>20</v>
      </c>
      <c r="P10" s="101" t="s">
        <v>14</v>
      </c>
      <c r="Q10" s="101" t="s">
        <v>16</v>
      </c>
      <c r="R10" s="101" t="s">
        <v>17</v>
      </c>
      <c r="S10" s="101" t="s">
        <v>21</v>
      </c>
      <c r="T10" s="102" t="s">
        <v>19</v>
      </c>
      <c r="U10" s="101" t="s">
        <v>22</v>
      </c>
      <c r="V10" s="101" t="s">
        <v>14</v>
      </c>
      <c r="W10" s="101" t="s">
        <v>15</v>
      </c>
      <c r="X10" s="101" t="s">
        <v>16</v>
      </c>
      <c r="Y10" s="101" t="s">
        <v>17</v>
      </c>
      <c r="Z10" s="101" t="s">
        <v>21</v>
      </c>
      <c r="AA10" s="102" t="s">
        <v>19</v>
      </c>
      <c r="AB10" s="101" t="s">
        <v>23</v>
      </c>
      <c r="AC10" s="101" t="s">
        <v>24</v>
      </c>
      <c r="AD10" s="101" t="s">
        <v>25</v>
      </c>
      <c r="AE10" s="101" t="s">
        <v>19</v>
      </c>
      <c r="AF10" s="101" t="s">
        <v>26</v>
      </c>
      <c r="AG10" s="101" t="s">
        <v>27</v>
      </c>
      <c r="AH10" s="101" t="s">
        <v>19</v>
      </c>
      <c r="AI10" s="101" t="s">
        <v>26</v>
      </c>
      <c r="AJ10" s="101" t="s">
        <v>27</v>
      </c>
      <c r="AK10" s="101" t="s">
        <v>19</v>
      </c>
      <c r="AL10" s="98"/>
      <c r="AM10" s="101" t="s">
        <v>22</v>
      </c>
      <c r="AN10" s="101" t="s">
        <v>14</v>
      </c>
      <c r="AO10" s="101" t="s">
        <v>28</v>
      </c>
      <c r="AP10" s="101" t="s">
        <v>16</v>
      </c>
      <c r="AQ10" s="101" t="s">
        <v>17</v>
      </c>
      <c r="AR10" s="101" t="s">
        <v>21</v>
      </c>
      <c r="AS10" s="103" t="s">
        <v>19</v>
      </c>
      <c r="AT10" s="96"/>
    </row>
    <row r="11" spans="1:46" ht="15.6" x14ac:dyDescent="0.25">
      <c r="B11" s="104"/>
      <c r="C11" s="105" t="s">
        <v>29</v>
      </c>
      <c r="D11" s="98" t="s">
        <v>30</v>
      </c>
      <c r="E11" s="98"/>
      <c r="F11" s="98"/>
      <c r="G11" s="98"/>
      <c r="H11" s="106">
        <f t="shared" ref="H11:M11" si="0">SUM(H12:H22)</f>
        <v>0</v>
      </c>
      <c r="I11" s="106">
        <f t="shared" si="0"/>
        <v>0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0</v>
      </c>
      <c r="N11" s="106">
        <f>SUM(H11:M11)</f>
        <v>0</v>
      </c>
      <c r="O11" s="106">
        <f>SUM(O12:O22)</f>
        <v>0</v>
      </c>
      <c r="P11" s="106">
        <f>SUM(P12:P22)</f>
        <v>0</v>
      </c>
      <c r="Q11" s="106">
        <f>SUM(Q12:Q22)</f>
        <v>0</v>
      </c>
      <c r="R11" s="106">
        <f>SUM(R12:R22)</f>
        <v>0</v>
      </c>
      <c r="S11" s="106">
        <f>SUM(S12:S22)</f>
        <v>0</v>
      </c>
      <c r="T11" s="106">
        <f>SUM(O11:S11)</f>
        <v>0</v>
      </c>
      <c r="U11" s="106">
        <f t="shared" ref="U11:Z11" si="1">SUM(U12:U22)</f>
        <v>0</v>
      </c>
      <c r="V11" s="106">
        <f t="shared" si="1"/>
        <v>0</v>
      </c>
      <c r="W11" s="106">
        <f t="shared" si="1"/>
        <v>0</v>
      </c>
      <c r="X11" s="106">
        <f t="shared" si="1"/>
        <v>0</v>
      </c>
      <c r="Y11" s="106">
        <f t="shared" si="1"/>
        <v>0</v>
      </c>
      <c r="Z11" s="106">
        <f t="shared" si="1"/>
        <v>0</v>
      </c>
      <c r="AA11" s="106">
        <f>SUM(U11:Z11)</f>
        <v>0</v>
      </c>
      <c r="AB11" s="106">
        <f>SUM(AB12:AB22)</f>
        <v>0</v>
      </c>
      <c r="AC11" s="106">
        <f>SUM(AC12:AC22)</f>
        <v>0</v>
      </c>
      <c r="AD11" s="106">
        <f>SUM(AD12:AD22)</f>
        <v>0</v>
      </c>
      <c r="AE11" s="106">
        <f>SUM(AB11:AD11)</f>
        <v>0</v>
      </c>
      <c r="AF11" s="106">
        <f>SUM(AF12:AF22)</f>
        <v>0</v>
      </c>
      <c r="AG11" s="106">
        <f>SUM(AG12:AG22)</f>
        <v>0</v>
      </c>
      <c r="AH11" s="106">
        <f>SUM(AF11:AG11)</f>
        <v>0</v>
      </c>
      <c r="AI11" s="106">
        <f>SUM(AI12:AI22)</f>
        <v>0</v>
      </c>
      <c r="AJ11" s="106">
        <f>SUM(AJ12:AJ22)</f>
        <v>0</v>
      </c>
      <c r="AK11" s="106">
        <f>SUM(AI11:AJ11)</f>
        <v>0</v>
      </c>
      <c r="AL11" s="106">
        <f t="shared" ref="AL11:AR11" si="2">SUM(AL12:AL22)</f>
        <v>0</v>
      </c>
      <c r="AM11" s="106">
        <f t="shared" si="2"/>
        <v>0</v>
      </c>
      <c r="AN11" s="106">
        <f t="shared" si="2"/>
        <v>0</v>
      </c>
      <c r="AO11" s="106">
        <f t="shared" si="2"/>
        <v>0</v>
      </c>
      <c r="AP11" s="106">
        <f t="shared" si="2"/>
        <v>0</v>
      </c>
      <c r="AQ11" s="106">
        <f t="shared" si="2"/>
        <v>0</v>
      </c>
      <c r="AR11" s="106">
        <f t="shared" si="2"/>
        <v>0</v>
      </c>
      <c r="AS11" s="107">
        <f t="shared" ref="AS11:AS51" si="3">SUM(AM11:AR11)</f>
        <v>0</v>
      </c>
      <c r="AT11" s="104"/>
    </row>
    <row r="12" spans="1:46" ht="15.6" x14ac:dyDescent="0.25">
      <c r="B12" s="108"/>
      <c r="C12" s="109" t="s">
        <v>31</v>
      </c>
      <c r="D12" s="110" t="s">
        <v>32</v>
      </c>
      <c r="E12" s="110"/>
      <c r="F12" s="110"/>
      <c r="G12" s="110"/>
      <c r="H12" s="111"/>
      <c r="I12" s="111"/>
      <c r="J12" s="111"/>
      <c r="K12" s="111"/>
      <c r="L12" s="112"/>
      <c r="M12" s="112"/>
      <c r="N12" s="106">
        <f>SUM(H12:M12)</f>
        <v>0</v>
      </c>
      <c r="O12" s="111"/>
      <c r="P12" s="111"/>
      <c r="Q12" s="111"/>
      <c r="R12" s="111"/>
      <c r="S12" s="112"/>
      <c r="T12" s="106">
        <f t="shared" ref="T12:T51" si="4">SUM(O12:S12)</f>
        <v>0</v>
      </c>
      <c r="U12" s="111"/>
      <c r="V12" s="111"/>
      <c r="W12" s="111"/>
      <c r="X12" s="111"/>
      <c r="Y12" s="112"/>
      <c r="Z12" s="112"/>
      <c r="AA12" s="106">
        <f t="shared" ref="AA12:AA49" si="5">SUM(U12:Z12)</f>
        <v>0</v>
      </c>
      <c r="AB12" s="112"/>
      <c r="AC12" s="112"/>
      <c r="AD12" s="112"/>
      <c r="AE12" s="106">
        <f t="shared" ref="AE12:AE51" si="6">SUM(AB12:AD12)</f>
        <v>0</v>
      </c>
      <c r="AF12" s="112"/>
      <c r="AG12" s="112"/>
      <c r="AH12" s="106">
        <f t="shared" ref="AH12:AH51" si="7">SUM(AF12:AG12)</f>
        <v>0</v>
      </c>
      <c r="AI12" s="112"/>
      <c r="AJ12" s="112"/>
      <c r="AK12" s="106">
        <f t="shared" ref="AK12:AK51" si="8">SUM(AI12:AJ12)</f>
        <v>0</v>
      </c>
      <c r="AL12" s="112"/>
      <c r="AM12" s="111"/>
      <c r="AN12" s="111"/>
      <c r="AO12" s="111"/>
      <c r="AP12" s="111"/>
      <c r="AQ12" s="112"/>
      <c r="AR12" s="112"/>
      <c r="AS12" s="107">
        <f t="shared" si="3"/>
        <v>0</v>
      </c>
      <c r="AT12" s="108"/>
    </row>
    <row r="13" spans="1:46" ht="15.6" x14ac:dyDescent="0.25">
      <c r="B13" s="108"/>
      <c r="C13" s="109" t="s">
        <v>33</v>
      </c>
      <c r="D13" s="110" t="s">
        <v>34</v>
      </c>
      <c r="E13" s="110"/>
      <c r="F13" s="110"/>
      <c r="G13" s="110"/>
      <c r="H13" s="111"/>
      <c r="I13" s="111"/>
      <c r="J13" s="111"/>
      <c r="K13" s="111"/>
      <c r="L13" s="112"/>
      <c r="M13" s="112"/>
      <c r="N13" s="106">
        <f>SUM(H13:M13)</f>
        <v>0</v>
      </c>
      <c r="O13" s="111"/>
      <c r="P13" s="111"/>
      <c r="Q13" s="111"/>
      <c r="R13" s="111"/>
      <c r="S13" s="112"/>
      <c r="T13" s="106">
        <f t="shared" si="4"/>
        <v>0</v>
      </c>
      <c r="U13" s="111"/>
      <c r="V13" s="111"/>
      <c r="W13" s="111"/>
      <c r="X13" s="111"/>
      <c r="Y13" s="112"/>
      <c r="Z13" s="112"/>
      <c r="AA13" s="106">
        <f t="shared" si="5"/>
        <v>0</v>
      </c>
      <c r="AB13" s="112"/>
      <c r="AC13" s="112"/>
      <c r="AD13" s="112"/>
      <c r="AE13" s="106">
        <f>SUM(AB13:AD13)</f>
        <v>0</v>
      </c>
      <c r="AF13" s="112"/>
      <c r="AG13" s="112"/>
      <c r="AH13" s="106">
        <f t="shared" si="7"/>
        <v>0</v>
      </c>
      <c r="AI13" s="112"/>
      <c r="AJ13" s="112"/>
      <c r="AK13" s="106">
        <f t="shared" si="8"/>
        <v>0</v>
      </c>
      <c r="AL13" s="112"/>
      <c r="AM13" s="111"/>
      <c r="AN13" s="111"/>
      <c r="AO13" s="111"/>
      <c r="AP13" s="111"/>
      <c r="AQ13" s="112"/>
      <c r="AR13" s="112"/>
      <c r="AS13" s="107">
        <f t="shared" si="3"/>
        <v>0</v>
      </c>
      <c r="AT13" s="108"/>
    </row>
    <row r="14" spans="1:46" ht="15.6" x14ac:dyDescent="0.25">
      <c r="B14" s="108"/>
      <c r="C14" s="109" t="s">
        <v>35</v>
      </c>
      <c r="D14" s="110" t="s">
        <v>36</v>
      </c>
      <c r="E14" s="110"/>
      <c r="F14" s="110"/>
      <c r="G14" s="110"/>
      <c r="H14" s="111"/>
      <c r="I14" s="111"/>
      <c r="J14" s="111"/>
      <c r="K14" s="111"/>
      <c r="L14" s="112"/>
      <c r="M14" s="112"/>
      <c r="N14" s="106">
        <f t="shared" ref="N14:N37" si="9">SUM(H14:M14)</f>
        <v>0</v>
      </c>
      <c r="O14" s="111"/>
      <c r="P14" s="111"/>
      <c r="Q14" s="111"/>
      <c r="R14" s="111"/>
      <c r="S14" s="112"/>
      <c r="T14" s="106">
        <f t="shared" si="4"/>
        <v>0</v>
      </c>
      <c r="U14" s="111"/>
      <c r="V14" s="111"/>
      <c r="W14" s="111"/>
      <c r="X14" s="111"/>
      <c r="Y14" s="112"/>
      <c r="Z14" s="112"/>
      <c r="AA14" s="106">
        <f t="shared" si="5"/>
        <v>0</v>
      </c>
      <c r="AB14" s="112"/>
      <c r="AC14" s="112"/>
      <c r="AD14" s="112"/>
      <c r="AE14" s="106">
        <f t="shared" si="6"/>
        <v>0</v>
      </c>
      <c r="AF14" s="112"/>
      <c r="AG14" s="112"/>
      <c r="AH14" s="106">
        <f t="shared" si="7"/>
        <v>0</v>
      </c>
      <c r="AI14" s="112"/>
      <c r="AJ14" s="112"/>
      <c r="AK14" s="106">
        <f t="shared" si="8"/>
        <v>0</v>
      </c>
      <c r="AL14" s="112"/>
      <c r="AM14" s="111"/>
      <c r="AN14" s="111"/>
      <c r="AO14" s="111"/>
      <c r="AP14" s="111"/>
      <c r="AQ14" s="112"/>
      <c r="AR14" s="112"/>
      <c r="AS14" s="107">
        <f t="shared" si="3"/>
        <v>0</v>
      </c>
      <c r="AT14" s="108"/>
    </row>
    <row r="15" spans="1:46" ht="15.6" x14ac:dyDescent="0.25">
      <c r="B15" s="108"/>
      <c r="C15" s="109" t="s">
        <v>37</v>
      </c>
      <c r="D15" s="110" t="s">
        <v>38</v>
      </c>
      <c r="E15" s="110"/>
      <c r="F15" s="110"/>
      <c r="G15" s="110"/>
      <c r="H15" s="111"/>
      <c r="I15" s="111"/>
      <c r="J15" s="111"/>
      <c r="K15" s="111"/>
      <c r="L15" s="112"/>
      <c r="M15" s="112"/>
      <c r="N15" s="106">
        <f t="shared" si="9"/>
        <v>0</v>
      </c>
      <c r="O15" s="111"/>
      <c r="P15" s="111"/>
      <c r="Q15" s="111"/>
      <c r="R15" s="111"/>
      <c r="S15" s="112"/>
      <c r="T15" s="106">
        <f t="shared" si="4"/>
        <v>0</v>
      </c>
      <c r="U15" s="111"/>
      <c r="V15" s="111"/>
      <c r="W15" s="111"/>
      <c r="X15" s="111"/>
      <c r="Y15" s="112"/>
      <c r="Z15" s="112"/>
      <c r="AA15" s="106">
        <f t="shared" si="5"/>
        <v>0</v>
      </c>
      <c r="AB15" s="112"/>
      <c r="AC15" s="112"/>
      <c r="AD15" s="112"/>
      <c r="AE15" s="106">
        <f t="shared" si="6"/>
        <v>0</v>
      </c>
      <c r="AF15" s="112"/>
      <c r="AG15" s="112"/>
      <c r="AH15" s="106">
        <f t="shared" si="7"/>
        <v>0</v>
      </c>
      <c r="AI15" s="112"/>
      <c r="AJ15" s="112"/>
      <c r="AK15" s="106">
        <f t="shared" si="8"/>
        <v>0</v>
      </c>
      <c r="AL15" s="112"/>
      <c r="AM15" s="111"/>
      <c r="AN15" s="111"/>
      <c r="AO15" s="111"/>
      <c r="AP15" s="111"/>
      <c r="AQ15" s="112"/>
      <c r="AR15" s="112"/>
      <c r="AS15" s="107">
        <f t="shared" si="3"/>
        <v>0</v>
      </c>
      <c r="AT15" s="108"/>
    </row>
    <row r="16" spans="1:46" ht="23.25" customHeight="1" x14ac:dyDescent="0.25">
      <c r="B16" s="108"/>
      <c r="C16" s="109" t="s">
        <v>39</v>
      </c>
      <c r="D16" s="113" t="s">
        <v>40</v>
      </c>
      <c r="E16" s="113"/>
      <c r="F16" s="113"/>
      <c r="G16" s="113"/>
      <c r="H16" s="111"/>
      <c r="I16" s="111"/>
      <c r="J16" s="111"/>
      <c r="K16" s="111"/>
      <c r="L16" s="112"/>
      <c r="M16" s="112"/>
      <c r="N16" s="106">
        <f t="shared" si="9"/>
        <v>0</v>
      </c>
      <c r="O16" s="111"/>
      <c r="P16" s="111"/>
      <c r="Q16" s="111"/>
      <c r="R16" s="111"/>
      <c r="S16" s="112"/>
      <c r="T16" s="106">
        <f t="shared" si="4"/>
        <v>0</v>
      </c>
      <c r="U16" s="111"/>
      <c r="V16" s="111"/>
      <c r="W16" s="111"/>
      <c r="X16" s="111"/>
      <c r="Y16" s="112"/>
      <c r="Z16" s="112"/>
      <c r="AA16" s="106">
        <f t="shared" si="5"/>
        <v>0</v>
      </c>
      <c r="AB16" s="112"/>
      <c r="AC16" s="112"/>
      <c r="AD16" s="112"/>
      <c r="AE16" s="106">
        <f>SUM(AB16:AD16)</f>
        <v>0</v>
      </c>
      <c r="AF16" s="112"/>
      <c r="AG16" s="112"/>
      <c r="AH16" s="106">
        <f>SUM(AF16:AG16)</f>
        <v>0</v>
      </c>
      <c r="AI16" s="112"/>
      <c r="AJ16" s="112"/>
      <c r="AK16" s="106">
        <f>SUM(AI16:AJ16)</f>
        <v>0</v>
      </c>
      <c r="AL16" s="112"/>
      <c r="AM16" s="111"/>
      <c r="AN16" s="111"/>
      <c r="AO16" s="111"/>
      <c r="AP16" s="111"/>
      <c r="AQ16" s="112"/>
      <c r="AR16" s="112"/>
      <c r="AS16" s="107">
        <f t="shared" si="3"/>
        <v>0</v>
      </c>
      <c r="AT16" s="108"/>
    </row>
    <row r="17" spans="2:46" ht="23.25" customHeight="1" x14ac:dyDescent="0.25">
      <c r="B17" s="108"/>
      <c r="C17" s="109" t="s">
        <v>41</v>
      </c>
      <c r="D17" s="113" t="s">
        <v>40</v>
      </c>
      <c r="E17" s="113"/>
      <c r="F17" s="113"/>
      <c r="G17" s="113"/>
      <c r="H17" s="111"/>
      <c r="I17" s="111"/>
      <c r="J17" s="111"/>
      <c r="K17" s="111"/>
      <c r="L17" s="112"/>
      <c r="M17" s="112"/>
      <c r="N17" s="106">
        <f t="shared" si="9"/>
        <v>0</v>
      </c>
      <c r="O17" s="111"/>
      <c r="P17" s="111"/>
      <c r="Q17" s="111"/>
      <c r="R17" s="111"/>
      <c r="S17" s="112"/>
      <c r="T17" s="106">
        <f t="shared" si="4"/>
        <v>0</v>
      </c>
      <c r="U17" s="111"/>
      <c r="V17" s="111"/>
      <c r="W17" s="111"/>
      <c r="X17" s="111"/>
      <c r="Y17" s="112"/>
      <c r="Z17" s="112"/>
      <c r="AA17" s="106">
        <f>SUM(U17:Z17)</f>
        <v>0</v>
      </c>
      <c r="AB17" s="112"/>
      <c r="AC17" s="112"/>
      <c r="AD17" s="112"/>
      <c r="AE17" s="106">
        <f>SUM(AB17:AD17)</f>
        <v>0</v>
      </c>
      <c r="AF17" s="112"/>
      <c r="AG17" s="112"/>
      <c r="AH17" s="106">
        <f>SUM(AF17:AG17)</f>
        <v>0</v>
      </c>
      <c r="AI17" s="112"/>
      <c r="AJ17" s="112"/>
      <c r="AK17" s="106">
        <f>SUM(AI17:AJ17)</f>
        <v>0</v>
      </c>
      <c r="AL17" s="112"/>
      <c r="AM17" s="111"/>
      <c r="AN17" s="111"/>
      <c r="AO17" s="111"/>
      <c r="AP17" s="111"/>
      <c r="AQ17" s="112"/>
      <c r="AR17" s="112"/>
      <c r="AS17" s="107">
        <f t="shared" si="3"/>
        <v>0</v>
      </c>
      <c r="AT17" s="108"/>
    </row>
    <row r="18" spans="2:46" ht="23.25" customHeight="1" x14ac:dyDescent="0.25">
      <c r="B18" s="108"/>
      <c r="C18" s="109" t="s">
        <v>42</v>
      </c>
      <c r="D18" s="113" t="s">
        <v>40</v>
      </c>
      <c r="E18" s="113"/>
      <c r="F18" s="113"/>
      <c r="G18" s="113"/>
      <c r="H18" s="111"/>
      <c r="I18" s="111"/>
      <c r="J18" s="111"/>
      <c r="K18" s="111"/>
      <c r="L18" s="112"/>
      <c r="M18" s="112"/>
      <c r="N18" s="106">
        <f t="shared" si="9"/>
        <v>0</v>
      </c>
      <c r="O18" s="111"/>
      <c r="P18" s="111"/>
      <c r="Q18" s="111"/>
      <c r="R18" s="111"/>
      <c r="S18" s="112"/>
      <c r="T18" s="106">
        <f t="shared" si="4"/>
        <v>0</v>
      </c>
      <c r="U18" s="111"/>
      <c r="V18" s="111"/>
      <c r="W18" s="111"/>
      <c r="X18" s="111"/>
      <c r="Y18" s="112"/>
      <c r="Z18" s="112"/>
      <c r="AA18" s="106">
        <f t="shared" si="5"/>
        <v>0</v>
      </c>
      <c r="AB18" s="112"/>
      <c r="AC18" s="112"/>
      <c r="AD18" s="112"/>
      <c r="AE18" s="106">
        <f>SUM(AB18:AD18)</f>
        <v>0</v>
      </c>
      <c r="AF18" s="112"/>
      <c r="AG18" s="112"/>
      <c r="AH18" s="106">
        <f>SUM(AF18:AG18)</f>
        <v>0</v>
      </c>
      <c r="AI18" s="112"/>
      <c r="AJ18" s="112"/>
      <c r="AK18" s="106">
        <f>SUM(AI18:AJ18)</f>
        <v>0</v>
      </c>
      <c r="AL18" s="112"/>
      <c r="AM18" s="111"/>
      <c r="AN18" s="111"/>
      <c r="AO18" s="111"/>
      <c r="AP18" s="111"/>
      <c r="AQ18" s="112"/>
      <c r="AR18" s="112"/>
      <c r="AS18" s="107">
        <f t="shared" si="3"/>
        <v>0</v>
      </c>
      <c r="AT18" s="108"/>
    </row>
    <row r="19" spans="2:46" ht="21.75" customHeight="1" x14ac:dyDescent="0.25">
      <c r="B19" s="108"/>
      <c r="C19" s="109" t="s">
        <v>43</v>
      </c>
      <c r="D19" s="113" t="s">
        <v>40</v>
      </c>
      <c r="E19" s="113"/>
      <c r="F19" s="113"/>
      <c r="G19" s="113"/>
      <c r="H19" s="111"/>
      <c r="I19" s="111"/>
      <c r="J19" s="111"/>
      <c r="K19" s="111"/>
      <c r="L19" s="112"/>
      <c r="M19" s="112"/>
      <c r="N19" s="106">
        <f>SUM(H19:M19)</f>
        <v>0</v>
      </c>
      <c r="O19" s="111"/>
      <c r="P19" s="111"/>
      <c r="Q19" s="111"/>
      <c r="R19" s="111"/>
      <c r="S19" s="112"/>
      <c r="T19" s="106">
        <f t="shared" si="4"/>
        <v>0</v>
      </c>
      <c r="U19" s="111"/>
      <c r="V19" s="111"/>
      <c r="W19" s="111"/>
      <c r="X19" s="111"/>
      <c r="Y19" s="112"/>
      <c r="Z19" s="112"/>
      <c r="AA19" s="106">
        <f>SUM(U19:Z19)</f>
        <v>0</v>
      </c>
      <c r="AB19" s="112"/>
      <c r="AC19" s="112"/>
      <c r="AD19" s="112"/>
      <c r="AE19" s="106">
        <f>SUM(AB19:AD19)</f>
        <v>0</v>
      </c>
      <c r="AF19" s="112"/>
      <c r="AG19" s="112"/>
      <c r="AH19" s="106">
        <f>SUM(AF19:AG19)</f>
        <v>0</v>
      </c>
      <c r="AI19" s="112"/>
      <c r="AJ19" s="112"/>
      <c r="AK19" s="106">
        <f>SUM(AI19:AJ19)</f>
        <v>0</v>
      </c>
      <c r="AL19" s="112"/>
      <c r="AM19" s="111"/>
      <c r="AN19" s="111"/>
      <c r="AO19" s="111"/>
      <c r="AP19" s="111"/>
      <c r="AQ19" s="112"/>
      <c r="AR19" s="112"/>
      <c r="AS19" s="107">
        <f t="shared" si="3"/>
        <v>0</v>
      </c>
      <c r="AT19" s="108"/>
    </row>
    <row r="20" spans="2:46" ht="22.5" customHeight="1" x14ac:dyDescent="0.25">
      <c r="B20" s="108"/>
      <c r="C20" s="109" t="s">
        <v>44</v>
      </c>
      <c r="D20" s="113" t="s">
        <v>40</v>
      </c>
      <c r="E20" s="113"/>
      <c r="F20" s="113"/>
      <c r="G20" s="113"/>
      <c r="H20" s="111"/>
      <c r="I20" s="111"/>
      <c r="J20" s="111"/>
      <c r="K20" s="111"/>
      <c r="L20" s="112"/>
      <c r="M20" s="112"/>
      <c r="N20" s="106">
        <f t="shared" si="9"/>
        <v>0</v>
      </c>
      <c r="O20" s="111"/>
      <c r="P20" s="111"/>
      <c r="Q20" s="111"/>
      <c r="R20" s="111"/>
      <c r="S20" s="112"/>
      <c r="T20" s="106">
        <f t="shared" si="4"/>
        <v>0</v>
      </c>
      <c r="U20" s="111"/>
      <c r="V20" s="111"/>
      <c r="W20" s="111"/>
      <c r="X20" s="111"/>
      <c r="Y20" s="112"/>
      <c r="Z20" s="112"/>
      <c r="AA20" s="106">
        <f>SUM(U20:Z20)</f>
        <v>0</v>
      </c>
      <c r="AB20" s="112"/>
      <c r="AC20" s="112"/>
      <c r="AD20" s="112"/>
      <c r="AE20" s="106">
        <f t="shared" si="6"/>
        <v>0</v>
      </c>
      <c r="AF20" s="112"/>
      <c r="AG20" s="112"/>
      <c r="AH20" s="106">
        <f>SUM(AF20:AG20)</f>
        <v>0</v>
      </c>
      <c r="AI20" s="112"/>
      <c r="AJ20" s="112"/>
      <c r="AK20" s="106">
        <f t="shared" si="8"/>
        <v>0</v>
      </c>
      <c r="AL20" s="112"/>
      <c r="AM20" s="111"/>
      <c r="AN20" s="111"/>
      <c r="AO20" s="111"/>
      <c r="AP20" s="111"/>
      <c r="AQ20" s="112"/>
      <c r="AR20" s="112"/>
      <c r="AS20" s="107">
        <f t="shared" si="3"/>
        <v>0</v>
      </c>
      <c r="AT20" s="108"/>
    </row>
    <row r="21" spans="2:46" ht="23.25" customHeight="1" x14ac:dyDescent="0.25">
      <c r="B21" s="108"/>
      <c r="C21" s="109" t="s">
        <v>45</v>
      </c>
      <c r="D21" s="113" t="s">
        <v>40</v>
      </c>
      <c r="E21" s="113"/>
      <c r="F21" s="113"/>
      <c r="G21" s="113"/>
      <c r="H21" s="111"/>
      <c r="I21" s="111"/>
      <c r="J21" s="111"/>
      <c r="K21" s="111"/>
      <c r="L21" s="112"/>
      <c r="M21" s="112"/>
      <c r="N21" s="106">
        <f t="shared" si="9"/>
        <v>0</v>
      </c>
      <c r="O21" s="111"/>
      <c r="P21" s="111"/>
      <c r="Q21" s="111"/>
      <c r="R21" s="111"/>
      <c r="S21" s="112"/>
      <c r="T21" s="106">
        <f t="shared" si="4"/>
        <v>0</v>
      </c>
      <c r="U21" s="111"/>
      <c r="V21" s="111"/>
      <c r="W21" s="111"/>
      <c r="X21" s="111"/>
      <c r="Y21" s="112"/>
      <c r="Z21" s="112"/>
      <c r="AA21" s="106">
        <f>SUM(U21:Z21)</f>
        <v>0</v>
      </c>
      <c r="AB21" s="112"/>
      <c r="AC21" s="112"/>
      <c r="AD21" s="112"/>
      <c r="AE21" s="106">
        <f>SUM(AB21:AD21)</f>
        <v>0</v>
      </c>
      <c r="AF21" s="112"/>
      <c r="AG21" s="112"/>
      <c r="AH21" s="106">
        <f t="shared" si="7"/>
        <v>0</v>
      </c>
      <c r="AI21" s="112"/>
      <c r="AJ21" s="112"/>
      <c r="AK21" s="106">
        <f t="shared" si="8"/>
        <v>0</v>
      </c>
      <c r="AL21" s="112"/>
      <c r="AM21" s="111"/>
      <c r="AN21" s="111"/>
      <c r="AO21" s="111"/>
      <c r="AP21" s="111"/>
      <c r="AQ21" s="112"/>
      <c r="AR21" s="112"/>
      <c r="AS21" s="107">
        <f t="shared" si="3"/>
        <v>0</v>
      </c>
      <c r="AT21" s="108"/>
    </row>
    <row r="22" spans="2:46" ht="22.5" customHeight="1" x14ac:dyDescent="0.25">
      <c r="B22" s="108"/>
      <c r="C22" s="109" t="s">
        <v>46</v>
      </c>
      <c r="D22" s="113" t="s">
        <v>40</v>
      </c>
      <c r="E22" s="113"/>
      <c r="F22" s="113"/>
      <c r="G22" s="113"/>
      <c r="H22" s="111"/>
      <c r="I22" s="111"/>
      <c r="J22" s="111"/>
      <c r="K22" s="111"/>
      <c r="L22" s="112"/>
      <c r="M22" s="112"/>
      <c r="N22" s="106">
        <f>SUM(H22:M22)</f>
        <v>0</v>
      </c>
      <c r="O22" s="111"/>
      <c r="P22" s="111"/>
      <c r="Q22" s="111"/>
      <c r="R22" s="111"/>
      <c r="S22" s="112"/>
      <c r="T22" s="106">
        <f t="shared" si="4"/>
        <v>0</v>
      </c>
      <c r="U22" s="111"/>
      <c r="V22" s="111"/>
      <c r="W22" s="111"/>
      <c r="X22" s="111"/>
      <c r="Y22" s="112"/>
      <c r="Z22" s="112"/>
      <c r="AA22" s="106">
        <f>SUM(U22:Z22)</f>
        <v>0</v>
      </c>
      <c r="AB22" s="112"/>
      <c r="AC22" s="112"/>
      <c r="AD22" s="112"/>
      <c r="AE22" s="106">
        <f t="shared" si="6"/>
        <v>0</v>
      </c>
      <c r="AF22" s="112"/>
      <c r="AG22" s="112"/>
      <c r="AH22" s="106">
        <f t="shared" si="7"/>
        <v>0</v>
      </c>
      <c r="AI22" s="112"/>
      <c r="AJ22" s="112"/>
      <c r="AK22" s="106">
        <f t="shared" si="8"/>
        <v>0</v>
      </c>
      <c r="AL22" s="112"/>
      <c r="AM22" s="111"/>
      <c r="AN22" s="111"/>
      <c r="AO22" s="111"/>
      <c r="AP22" s="111"/>
      <c r="AQ22" s="112"/>
      <c r="AR22" s="112"/>
      <c r="AS22" s="107">
        <f t="shared" si="3"/>
        <v>0</v>
      </c>
      <c r="AT22" s="108"/>
    </row>
    <row r="23" spans="2:46" ht="15.6" x14ac:dyDescent="0.25">
      <c r="B23" s="108"/>
      <c r="C23" s="114" t="s">
        <v>47</v>
      </c>
      <c r="D23" s="98" t="s">
        <v>48</v>
      </c>
      <c r="E23" s="98"/>
      <c r="F23" s="98"/>
      <c r="G23" s="98"/>
      <c r="H23" s="106">
        <f t="shared" ref="H23:M23" si="10">SUM(H24:H39)</f>
        <v>90670.883838340873</v>
      </c>
      <c r="I23" s="106">
        <f t="shared" si="10"/>
        <v>0</v>
      </c>
      <c r="J23" s="106">
        <f t="shared" si="10"/>
        <v>0</v>
      </c>
      <c r="K23" s="106">
        <f t="shared" si="10"/>
        <v>0</v>
      </c>
      <c r="L23" s="106">
        <f t="shared" si="10"/>
        <v>0</v>
      </c>
      <c r="M23" s="106">
        <f t="shared" si="10"/>
        <v>0</v>
      </c>
      <c r="N23" s="106">
        <f>SUM(H23:M23)</f>
        <v>90670.883838340873</v>
      </c>
      <c r="O23" s="106">
        <f>SUM(O24:O39)</f>
        <v>57771.517416856339</v>
      </c>
      <c r="P23" s="106">
        <f>SUM(P24:P39)</f>
        <v>0</v>
      </c>
      <c r="Q23" s="106">
        <f>SUM(Q24:Q39)</f>
        <v>0</v>
      </c>
      <c r="R23" s="106">
        <f>SUM(R24:R39)</f>
        <v>0</v>
      </c>
      <c r="S23" s="106">
        <f>SUM(S24:S39)</f>
        <v>0</v>
      </c>
      <c r="T23" s="106">
        <f t="shared" si="4"/>
        <v>57771.517416856339</v>
      </c>
      <c r="U23" s="106">
        <f t="shared" ref="U23:Z23" si="11">SUM(U24:U39)</f>
        <v>32899.366421484534</v>
      </c>
      <c r="V23" s="106">
        <f t="shared" si="11"/>
        <v>0</v>
      </c>
      <c r="W23" s="106">
        <f t="shared" si="11"/>
        <v>0</v>
      </c>
      <c r="X23" s="106">
        <f t="shared" si="11"/>
        <v>0</v>
      </c>
      <c r="Y23" s="106">
        <f t="shared" si="11"/>
        <v>0</v>
      </c>
      <c r="Z23" s="106">
        <f t="shared" si="11"/>
        <v>0</v>
      </c>
      <c r="AA23" s="106">
        <f t="shared" si="5"/>
        <v>32899.366421484534</v>
      </c>
      <c r="AB23" s="106">
        <f>SUM(AB24:AB39)</f>
        <v>0</v>
      </c>
      <c r="AC23" s="106">
        <f>SUM(AC24:AC39)</f>
        <v>0</v>
      </c>
      <c r="AD23" s="106">
        <f>SUM(AD24:AD39)</f>
        <v>0</v>
      </c>
      <c r="AE23" s="106">
        <f t="shared" si="6"/>
        <v>0</v>
      </c>
      <c r="AF23" s="106">
        <f>SUM(AF24:AF39)</f>
        <v>3100.230632142725</v>
      </c>
      <c r="AG23" s="106">
        <f>SUM(AG24:AG39)</f>
        <v>0</v>
      </c>
      <c r="AH23" s="106">
        <f t="shared" si="7"/>
        <v>3100.230632142725</v>
      </c>
      <c r="AI23" s="106">
        <f>SUM(AI24:AI39)</f>
        <v>0</v>
      </c>
      <c r="AJ23" s="106">
        <f>SUM(AJ24:AJ39)</f>
        <v>0</v>
      </c>
      <c r="AK23" s="106">
        <f>SUM(AI23:AJ23)</f>
        <v>0</v>
      </c>
      <c r="AL23" s="106">
        <f t="shared" ref="AL23:AR23" si="12">SUM(AL24:AL39)</f>
        <v>0</v>
      </c>
      <c r="AM23" s="106">
        <f t="shared" si="12"/>
        <v>29799.135789341806</v>
      </c>
      <c r="AN23" s="106">
        <f t="shared" si="12"/>
        <v>0</v>
      </c>
      <c r="AO23" s="106">
        <f t="shared" si="12"/>
        <v>0</v>
      </c>
      <c r="AP23" s="106">
        <f t="shared" si="12"/>
        <v>0</v>
      </c>
      <c r="AQ23" s="106">
        <f t="shared" si="12"/>
        <v>0</v>
      </c>
      <c r="AR23" s="106">
        <f t="shared" si="12"/>
        <v>0</v>
      </c>
      <c r="AS23" s="107">
        <f t="shared" si="3"/>
        <v>29799.135789341806</v>
      </c>
      <c r="AT23" s="108"/>
    </row>
    <row r="24" spans="2:46" ht="15.6" x14ac:dyDescent="0.25">
      <c r="B24" s="108"/>
      <c r="C24" s="109" t="s">
        <v>49</v>
      </c>
      <c r="D24" s="115" t="s">
        <v>50</v>
      </c>
      <c r="E24" s="115"/>
      <c r="F24" s="115"/>
      <c r="G24" s="115"/>
      <c r="H24" s="116"/>
      <c r="I24" s="116"/>
      <c r="J24" s="116"/>
      <c r="K24" s="116"/>
      <c r="L24" s="112"/>
      <c r="M24" s="112"/>
      <c r="N24" s="106">
        <f>SUM(H24:M24)</f>
        <v>0</v>
      </c>
      <c r="O24" s="116"/>
      <c r="P24" s="116"/>
      <c r="Q24" s="116"/>
      <c r="R24" s="116"/>
      <c r="S24" s="112"/>
      <c r="T24" s="106">
        <f t="shared" si="4"/>
        <v>0</v>
      </c>
      <c r="U24" s="116"/>
      <c r="V24" s="116"/>
      <c r="W24" s="116"/>
      <c r="X24" s="116"/>
      <c r="Y24" s="112"/>
      <c r="Z24" s="112"/>
      <c r="AA24" s="106">
        <f t="shared" si="5"/>
        <v>0</v>
      </c>
      <c r="AB24" s="112"/>
      <c r="AC24" s="112"/>
      <c r="AD24" s="112"/>
      <c r="AE24" s="106">
        <f t="shared" si="6"/>
        <v>0</v>
      </c>
      <c r="AF24" s="112"/>
      <c r="AG24" s="112"/>
      <c r="AH24" s="106">
        <f t="shared" si="7"/>
        <v>0</v>
      </c>
      <c r="AI24" s="112"/>
      <c r="AJ24" s="112"/>
      <c r="AK24" s="106">
        <f t="shared" si="8"/>
        <v>0</v>
      </c>
      <c r="AL24" s="112"/>
      <c r="AM24" s="116"/>
      <c r="AN24" s="116"/>
      <c r="AO24" s="116"/>
      <c r="AP24" s="116"/>
      <c r="AQ24" s="112"/>
      <c r="AR24" s="112"/>
      <c r="AS24" s="107">
        <f t="shared" si="3"/>
        <v>0</v>
      </c>
      <c r="AT24" s="108"/>
    </row>
    <row r="25" spans="2:46" ht="15.6" x14ac:dyDescent="0.25">
      <c r="B25" s="108"/>
      <c r="C25" s="109" t="s">
        <v>51</v>
      </c>
      <c r="D25" s="115" t="s">
        <v>52</v>
      </c>
      <c r="E25" s="115"/>
      <c r="F25" s="115"/>
      <c r="G25" s="115"/>
      <c r="H25" s="117">
        <f>SUM(Ilg.turtas_0.4kv!C6:C7)</f>
        <v>17377.201112140872</v>
      </c>
      <c r="I25" s="116"/>
      <c r="J25" s="116"/>
      <c r="K25" s="116"/>
      <c r="L25" s="112"/>
      <c r="M25" s="112"/>
      <c r="N25" s="106">
        <f t="shared" si="9"/>
        <v>17377.201112140872</v>
      </c>
      <c r="O25" s="117">
        <f>H25/15*6</f>
        <v>6950.8804448563487</v>
      </c>
      <c r="P25" s="116"/>
      <c r="Q25" s="116"/>
      <c r="R25" s="116"/>
      <c r="S25" s="112"/>
      <c r="T25" s="106">
        <f>SUM(O25:S25)</f>
        <v>6950.8804448563487</v>
      </c>
      <c r="U25" s="117">
        <f>H25-O25</f>
        <v>10426.320667284523</v>
      </c>
      <c r="V25" s="116"/>
      <c r="W25" s="116"/>
      <c r="X25" s="116"/>
      <c r="Y25" s="112"/>
      <c r="Z25" s="112"/>
      <c r="AA25" s="106">
        <f t="shared" si="5"/>
        <v>10426.320667284523</v>
      </c>
      <c r="AB25" s="112"/>
      <c r="AC25" s="112"/>
      <c r="AD25" s="112"/>
      <c r="AE25" s="106">
        <f t="shared" si="6"/>
        <v>0</v>
      </c>
      <c r="AF25" s="118">
        <f>H25/15</f>
        <v>1158.4800741427248</v>
      </c>
      <c r="AG25" s="112"/>
      <c r="AH25" s="106">
        <f t="shared" si="7"/>
        <v>1158.4800741427248</v>
      </c>
      <c r="AI25" s="112"/>
      <c r="AJ25" s="112"/>
      <c r="AK25" s="106">
        <f t="shared" si="8"/>
        <v>0</v>
      </c>
      <c r="AL25" s="112"/>
      <c r="AM25" s="117">
        <f>U25-AF25</f>
        <v>9267.8405931417983</v>
      </c>
      <c r="AN25" s="116"/>
      <c r="AO25" s="116"/>
      <c r="AP25" s="116"/>
      <c r="AQ25" s="112"/>
      <c r="AR25" s="112"/>
      <c r="AS25" s="107">
        <f t="shared" si="3"/>
        <v>9267.8405931417983</v>
      </c>
      <c r="AT25" s="108"/>
    </row>
    <row r="26" spans="2:46" ht="15.6" x14ac:dyDescent="0.25">
      <c r="B26" s="108"/>
      <c r="C26" s="109" t="s">
        <v>53</v>
      </c>
      <c r="D26" s="115" t="s">
        <v>54</v>
      </c>
      <c r="E26" s="115"/>
      <c r="F26" s="115"/>
      <c r="G26" s="115"/>
      <c r="H26" s="117">
        <f>SUM(Ilg.turtas_0.4kv!M58:M64)*0.12</f>
        <v>73293.682726200001</v>
      </c>
      <c r="I26" s="116"/>
      <c r="J26" s="116"/>
      <c r="K26" s="116"/>
      <c r="L26" s="112"/>
      <c r="M26" s="112"/>
      <c r="N26" s="106">
        <f t="shared" si="9"/>
        <v>73293.682726200001</v>
      </c>
      <c r="O26" s="117">
        <f>SUM(Ilg.turtas_0.4kv!T24:T30)</f>
        <v>50820.636971999993</v>
      </c>
      <c r="P26" s="116"/>
      <c r="Q26" s="116"/>
      <c r="R26" s="116"/>
      <c r="S26" s="112"/>
      <c r="T26" s="106">
        <f t="shared" si="4"/>
        <v>50820.636971999993</v>
      </c>
      <c r="U26" s="117">
        <f>H26-O26</f>
        <v>22473.045754200008</v>
      </c>
      <c r="V26" s="116"/>
      <c r="W26" s="116"/>
      <c r="X26" s="116"/>
      <c r="Y26" s="112"/>
      <c r="Z26" s="112"/>
      <c r="AA26" s="106">
        <f>SUM(U26:Z26)</f>
        <v>22473.045754200008</v>
      </c>
      <c r="AB26" s="112"/>
      <c r="AC26" s="112"/>
      <c r="AD26" s="112"/>
      <c r="AE26" s="106">
        <f t="shared" si="6"/>
        <v>0</v>
      </c>
      <c r="AF26" s="118">
        <f>Ilg.turtas_0.4kv!E15-AF25</f>
        <v>1941.7505580000002</v>
      </c>
      <c r="AG26" s="112"/>
      <c r="AH26" s="106">
        <f t="shared" si="7"/>
        <v>1941.7505580000002</v>
      </c>
      <c r="AI26" s="112"/>
      <c r="AJ26" s="112"/>
      <c r="AK26" s="106">
        <f t="shared" si="8"/>
        <v>0</v>
      </c>
      <c r="AL26" s="112"/>
      <c r="AM26" s="117">
        <f>U26-AF26</f>
        <v>20531.295196200008</v>
      </c>
      <c r="AN26" s="116"/>
      <c r="AO26" s="116"/>
      <c r="AP26" s="116"/>
      <c r="AQ26" s="112"/>
      <c r="AR26" s="112"/>
      <c r="AS26" s="107">
        <f t="shared" si="3"/>
        <v>20531.295196200008</v>
      </c>
      <c r="AT26" s="108"/>
    </row>
    <row r="27" spans="2:46" ht="15.6" x14ac:dyDescent="0.25">
      <c r="B27" s="108"/>
      <c r="C27" s="109" t="s">
        <v>55</v>
      </c>
      <c r="D27" s="115" t="s">
        <v>56</v>
      </c>
      <c r="E27" s="115"/>
      <c r="F27" s="115"/>
      <c r="G27" s="115"/>
      <c r="H27" s="116"/>
      <c r="I27" s="116"/>
      <c r="J27" s="116"/>
      <c r="K27" s="116"/>
      <c r="L27" s="112"/>
      <c r="M27" s="112"/>
      <c r="N27" s="106">
        <f>SUM(H27:M27)</f>
        <v>0</v>
      </c>
      <c r="O27" s="116"/>
      <c r="P27" s="116"/>
      <c r="Q27" s="116"/>
      <c r="R27" s="116"/>
      <c r="S27" s="112"/>
      <c r="T27" s="106">
        <f t="shared" si="4"/>
        <v>0</v>
      </c>
      <c r="U27" s="116"/>
      <c r="V27" s="116"/>
      <c r="W27" s="116"/>
      <c r="X27" s="116"/>
      <c r="Y27" s="112"/>
      <c r="Z27" s="112"/>
      <c r="AA27" s="106">
        <f>SUM(U27:Z27)</f>
        <v>0</v>
      </c>
      <c r="AB27" s="112"/>
      <c r="AC27" s="112"/>
      <c r="AD27" s="112"/>
      <c r="AE27" s="106">
        <f t="shared" si="6"/>
        <v>0</v>
      </c>
      <c r="AF27" s="112"/>
      <c r="AG27" s="112"/>
      <c r="AH27" s="106">
        <f t="shared" si="7"/>
        <v>0</v>
      </c>
      <c r="AI27" s="112"/>
      <c r="AJ27" s="112"/>
      <c r="AK27" s="106">
        <f t="shared" si="8"/>
        <v>0</v>
      </c>
      <c r="AL27" s="112"/>
      <c r="AM27" s="116"/>
      <c r="AN27" s="116"/>
      <c r="AO27" s="116"/>
      <c r="AP27" s="116"/>
      <c r="AQ27" s="112"/>
      <c r="AR27" s="112"/>
      <c r="AS27" s="107">
        <f t="shared" si="3"/>
        <v>0</v>
      </c>
      <c r="AT27" s="108"/>
    </row>
    <row r="28" spans="2:46" ht="15.6" x14ac:dyDescent="0.25">
      <c r="B28" s="108"/>
      <c r="C28" s="109" t="s">
        <v>57</v>
      </c>
      <c r="D28" s="115" t="s">
        <v>58</v>
      </c>
      <c r="E28" s="115"/>
      <c r="F28" s="115"/>
      <c r="G28" s="115"/>
      <c r="H28" s="116"/>
      <c r="I28" s="116"/>
      <c r="J28" s="116"/>
      <c r="K28" s="116"/>
      <c r="L28" s="112"/>
      <c r="M28" s="112"/>
      <c r="N28" s="106">
        <f t="shared" si="9"/>
        <v>0</v>
      </c>
      <c r="O28" s="116"/>
      <c r="P28" s="116"/>
      <c r="Q28" s="116"/>
      <c r="R28" s="116"/>
      <c r="S28" s="112"/>
      <c r="T28" s="106">
        <f>SUM(O28:S28)</f>
        <v>0</v>
      </c>
      <c r="U28" s="117"/>
      <c r="V28" s="116"/>
      <c r="W28" s="116"/>
      <c r="X28" s="116"/>
      <c r="Y28" s="112"/>
      <c r="Z28" s="112"/>
      <c r="AA28" s="106">
        <f t="shared" si="5"/>
        <v>0</v>
      </c>
      <c r="AB28" s="112"/>
      <c r="AC28" s="112"/>
      <c r="AD28" s="112"/>
      <c r="AE28" s="106">
        <f>SUM(AB28:AD28)</f>
        <v>0</v>
      </c>
      <c r="AF28" s="112"/>
      <c r="AG28" s="112"/>
      <c r="AH28" s="106">
        <f>SUM(AF28:AG28)</f>
        <v>0</v>
      </c>
      <c r="AI28" s="112"/>
      <c r="AJ28" s="112"/>
      <c r="AK28" s="106">
        <f t="shared" si="8"/>
        <v>0</v>
      </c>
      <c r="AL28" s="112"/>
      <c r="AM28" s="116"/>
      <c r="AN28" s="116"/>
      <c r="AO28" s="116"/>
      <c r="AP28" s="116"/>
      <c r="AQ28" s="112"/>
      <c r="AR28" s="112"/>
      <c r="AS28" s="107">
        <f t="shared" si="3"/>
        <v>0</v>
      </c>
      <c r="AT28" s="108"/>
    </row>
    <row r="29" spans="2:46" ht="15.6" x14ac:dyDescent="0.25">
      <c r="B29" s="108"/>
      <c r="C29" s="109" t="s">
        <v>59</v>
      </c>
      <c r="D29" s="115" t="s">
        <v>60</v>
      </c>
      <c r="E29" s="115"/>
      <c r="F29" s="115"/>
      <c r="G29" s="115"/>
      <c r="H29" s="116"/>
      <c r="I29" s="116"/>
      <c r="J29" s="116"/>
      <c r="K29" s="116"/>
      <c r="L29" s="112"/>
      <c r="M29" s="112"/>
      <c r="N29" s="106">
        <f t="shared" si="9"/>
        <v>0</v>
      </c>
      <c r="O29" s="116"/>
      <c r="P29" s="116"/>
      <c r="Q29" s="116"/>
      <c r="R29" s="116"/>
      <c r="S29" s="112"/>
      <c r="T29" s="106">
        <f t="shared" si="4"/>
        <v>0</v>
      </c>
      <c r="U29" s="116"/>
      <c r="V29" s="116"/>
      <c r="W29" s="116"/>
      <c r="X29" s="116"/>
      <c r="Y29" s="112"/>
      <c r="Z29" s="112"/>
      <c r="AA29" s="106">
        <f t="shared" si="5"/>
        <v>0</v>
      </c>
      <c r="AB29" s="112"/>
      <c r="AC29" s="112"/>
      <c r="AD29" s="112"/>
      <c r="AE29" s="106">
        <f>SUM(AB29:AD29)</f>
        <v>0</v>
      </c>
      <c r="AF29" s="112"/>
      <c r="AG29" s="112"/>
      <c r="AH29" s="106">
        <f t="shared" si="7"/>
        <v>0</v>
      </c>
      <c r="AI29" s="112"/>
      <c r="AJ29" s="112"/>
      <c r="AK29" s="106">
        <f t="shared" si="8"/>
        <v>0</v>
      </c>
      <c r="AL29" s="112"/>
      <c r="AM29" s="116"/>
      <c r="AN29" s="116"/>
      <c r="AO29" s="116"/>
      <c r="AP29" s="116"/>
      <c r="AQ29" s="112"/>
      <c r="AR29" s="112"/>
      <c r="AS29" s="107">
        <f t="shared" si="3"/>
        <v>0</v>
      </c>
      <c r="AT29" s="108"/>
    </row>
    <row r="30" spans="2:46" ht="15.6" x14ac:dyDescent="0.25">
      <c r="B30" s="108"/>
      <c r="C30" s="109" t="s">
        <v>61</v>
      </c>
      <c r="D30" s="115" t="s">
        <v>62</v>
      </c>
      <c r="E30" s="115"/>
      <c r="F30" s="115"/>
      <c r="G30" s="115"/>
      <c r="H30" s="116"/>
      <c r="I30" s="116"/>
      <c r="J30" s="116"/>
      <c r="K30" s="116"/>
      <c r="L30" s="112"/>
      <c r="M30" s="112"/>
      <c r="N30" s="106">
        <f>SUM(H30:M30)</f>
        <v>0</v>
      </c>
      <c r="O30" s="116"/>
      <c r="P30" s="116"/>
      <c r="Q30" s="116"/>
      <c r="R30" s="116"/>
      <c r="S30" s="112"/>
      <c r="T30" s="106">
        <f t="shared" si="4"/>
        <v>0</v>
      </c>
      <c r="U30" s="117"/>
      <c r="V30" s="116"/>
      <c r="W30" s="116"/>
      <c r="X30" s="116"/>
      <c r="Y30" s="112"/>
      <c r="Z30" s="112"/>
      <c r="AA30" s="106">
        <f t="shared" si="5"/>
        <v>0</v>
      </c>
      <c r="AB30" s="112"/>
      <c r="AC30" s="112"/>
      <c r="AD30" s="112"/>
      <c r="AE30" s="106">
        <f t="shared" si="6"/>
        <v>0</v>
      </c>
      <c r="AF30" s="112"/>
      <c r="AG30" s="112"/>
      <c r="AH30" s="106">
        <f t="shared" si="7"/>
        <v>0</v>
      </c>
      <c r="AI30" s="112"/>
      <c r="AJ30" s="112"/>
      <c r="AK30" s="106">
        <f>SUM(AI30:AJ30)</f>
        <v>0</v>
      </c>
      <c r="AL30" s="112"/>
      <c r="AM30" s="116"/>
      <c r="AN30" s="116"/>
      <c r="AO30" s="116"/>
      <c r="AP30" s="116"/>
      <c r="AQ30" s="112"/>
      <c r="AR30" s="112"/>
      <c r="AS30" s="107">
        <f t="shared" si="3"/>
        <v>0</v>
      </c>
      <c r="AT30" s="108"/>
    </row>
    <row r="31" spans="2:46" ht="29.25" customHeight="1" x14ac:dyDescent="0.25">
      <c r="B31" s="108"/>
      <c r="C31" s="109" t="s">
        <v>63</v>
      </c>
      <c r="D31" s="115" t="s">
        <v>64</v>
      </c>
      <c r="E31" s="115"/>
      <c r="F31" s="115"/>
      <c r="G31" s="115"/>
      <c r="H31" s="116"/>
      <c r="I31" s="116"/>
      <c r="J31" s="116"/>
      <c r="K31" s="116"/>
      <c r="L31" s="112"/>
      <c r="M31" s="112"/>
      <c r="N31" s="106">
        <f t="shared" si="9"/>
        <v>0</v>
      </c>
      <c r="O31" s="116"/>
      <c r="P31" s="116"/>
      <c r="Q31" s="116"/>
      <c r="R31" s="116"/>
      <c r="S31" s="112"/>
      <c r="T31" s="106">
        <f t="shared" si="4"/>
        <v>0</v>
      </c>
      <c r="U31" s="116"/>
      <c r="V31" s="116"/>
      <c r="W31" s="116"/>
      <c r="X31" s="116"/>
      <c r="Y31" s="112"/>
      <c r="Z31" s="112"/>
      <c r="AA31" s="106">
        <f>SUM(U31:Z31)</f>
        <v>0</v>
      </c>
      <c r="AB31" s="112"/>
      <c r="AC31" s="112"/>
      <c r="AD31" s="112"/>
      <c r="AE31" s="106">
        <f t="shared" si="6"/>
        <v>0</v>
      </c>
      <c r="AF31" s="112"/>
      <c r="AG31" s="112"/>
      <c r="AH31" s="106">
        <f t="shared" si="7"/>
        <v>0</v>
      </c>
      <c r="AI31" s="112"/>
      <c r="AJ31" s="112"/>
      <c r="AK31" s="106">
        <f>SUM(AI31:AJ31)</f>
        <v>0</v>
      </c>
      <c r="AL31" s="112"/>
      <c r="AM31" s="116"/>
      <c r="AN31" s="116"/>
      <c r="AO31" s="116"/>
      <c r="AP31" s="116"/>
      <c r="AQ31" s="112"/>
      <c r="AR31" s="112"/>
      <c r="AS31" s="107">
        <f t="shared" si="3"/>
        <v>0</v>
      </c>
      <c r="AT31" s="108"/>
    </row>
    <row r="32" spans="2:46" ht="15.75" customHeight="1" x14ac:dyDescent="0.25">
      <c r="B32" s="108"/>
      <c r="C32" s="109" t="s">
        <v>65</v>
      </c>
      <c r="D32" s="115" t="s">
        <v>66</v>
      </c>
      <c r="E32" s="115"/>
      <c r="F32" s="115"/>
      <c r="G32" s="115"/>
      <c r="H32" s="116"/>
      <c r="I32" s="116"/>
      <c r="J32" s="116"/>
      <c r="K32" s="116"/>
      <c r="L32" s="112"/>
      <c r="M32" s="112"/>
      <c r="N32" s="106">
        <f t="shared" si="9"/>
        <v>0</v>
      </c>
      <c r="O32" s="116"/>
      <c r="P32" s="116"/>
      <c r="Q32" s="116"/>
      <c r="R32" s="116"/>
      <c r="S32" s="112"/>
      <c r="T32" s="106">
        <f>SUM(O32:S32)</f>
        <v>0</v>
      </c>
      <c r="U32" s="116"/>
      <c r="V32" s="116"/>
      <c r="W32" s="116"/>
      <c r="X32" s="116"/>
      <c r="Y32" s="112"/>
      <c r="Z32" s="112"/>
      <c r="AA32" s="106">
        <f>SUM(U32:Z32)</f>
        <v>0</v>
      </c>
      <c r="AB32" s="112"/>
      <c r="AC32" s="112"/>
      <c r="AD32" s="112"/>
      <c r="AE32" s="106">
        <f t="shared" si="6"/>
        <v>0</v>
      </c>
      <c r="AF32" s="112"/>
      <c r="AG32" s="112"/>
      <c r="AH32" s="106">
        <f t="shared" si="7"/>
        <v>0</v>
      </c>
      <c r="AI32" s="112"/>
      <c r="AJ32" s="112"/>
      <c r="AK32" s="106">
        <f t="shared" si="8"/>
        <v>0</v>
      </c>
      <c r="AL32" s="112"/>
      <c r="AM32" s="116"/>
      <c r="AN32" s="116"/>
      <c r="AO32" s="116"/>
      <c r="AP32" s="116"/>
      <c r="AQ32" s="112"/>
      <c r="AR32" s="112"/>
      <c r="AS32" s="107">
        <f t="shared" si="3"/>
        <v>0</v>
      </c>
      <c r="AT32" s="108"/>
    </row>
    <row r="33" spans="2:46" ht="15.6" x14ac:dyDescent="0.25">
      <c r="B33" s="108"/>
      <c r="C33" s="109" t="s">
        <v>67</v>
      </c>
      <c r="D33" s="119" t="s">
        <v>68</v>
      </c>
      <c r="E33" s="119"/>
      <c r="F33" s="119"/>
      <c r="G33" s="119"/>
      <c r="H33" s="116"/>
      <c r="I33" s="116"/>
      <c r="J33" s="116"/>
      <c r="K33" s="116"/>
      <c r="L33" s="112"/>
      <c r="M33" s="112"/>
      <c r="N33" s="106">
        <f t="shared" si="9"/>
        <v>0</v>
      </c>
      <c r="O33" s="116"/>
      <c r="P33" s="116"/>
      <c r="Q33" s="116"/>
      <c r="R33" s="116"/>
      <c r="S33" s="112"/>
      <c r="T33" s="106">
        <f>SUM(O33:S33)</f>
        <v>0</v>
      </c>
      <c r="U33" s="116"/>
      <c r="V33" s="116"/>
      <c r="W33" s="116"/>
      <c r="X33" s="116"/>
      <c r="Y33" s="112"/>
      <c r="Z33" s="112"/>
      <c r="AA33" s="106">
        <f t="shared" si="5"/>
        <v>0</v>
      </c>
      <c r="AB33" s="112"/>
      <c r="AC33" s="112"/>
      <c r="AD33" s="112"/>
      <c r="AE33" s="106">
        <f t="shared" si="6"/>
        <v>0</v>
      </c>
      <c r="AF33" s="112"/>
      <c r="AG33" s="112"/>
      <c r="AH33" s="106">
        <f>SUM(AF33:AG33)</f>
        <v>0</v>
      </c>
      <c r="AI33" s="112"/>
      <c r="AJ33" s="112"/>
      <c r="AK33" s="106">
        <f t="shared" si="8"/>
        <v>0</v>
      </c>
      <c r="AL33" s="112"/>
      <c r="AM33" s="116"/>
      <c r="AN33" s="116"/>
      <c r="AO33" s="116"/>
      <c r="AP33" s="116"/>
      <c r="AQ33" s="112"/>
      <c r="AR33" s="112"/>
      <c r="AS33" s="107">
        <f t="shared" si="3"/>
        <v>0</v>
      </c>
      <c r="AT33" s="108"/>
    </row>
    <row r="34" spans="2:46" ht="15.6" x14ac:dyDescent="0.25">
      <c r="B34" s="108"/>
      <c r="C34" s="109" t="s">
        <v>69</v>
      </c>
      <c r="D34" s="119" t="s">
        <v>68</v>
      </c>
      <c r="E34" s="119"/>
      <c r="F34" s="119"/>
      <c r="G34" s="119"/>
      <c r="H34" s="116"/>
      <c r="I34" s="116"/>
      <c r="J34" s="116"/>
      <c r="K34" s="116"/>
      <c r="L34" s="112"/>
      <c r="M34" s="112"/>
      <c r="N34" s="106">
        <f>SUM(H34:M34)</f>
        <v>0</v>
      </c>
      <c r="O34" s="116"/>
      <c r="P34" s="116"/>
      <c r="Q34" s="116"/>
      <c r="R34" s="116"/>
      <c r="S34" s="112"/>
      <c r="T34" s="106">
        <f t="shared" si="4"/>
        <v>0</v>
      </c>
      <c r="U34" s="116"/>
      <c r="V34" s="116"/>
      <c r="W34" s="116"/>
      <c r="X34" s="116"/>
      <c r="Y34" s="112"/>
      <c r="Z34" s="112"/>
      <c r="AA34" s="106">
        <f t="shared" si="5"/>
        <v>0</v>
      </c>
      <c r="AB34" s="112"/>
      <c r="AC34" s="112"/>
      <c r="AD34" s="112"/>
      <c r="AE34" s="106">
        <f t="shared" si="6"/>
        <v>0</v>
      </c>
      <c r="AF34" s="112"/>
      <c r="AG34" s="112"/>
      <c r="AH34" s="106">
        <f>SUM(AF34:AG34)</f>
        <v>0</v>
      </c>
      <c r="AI34" s="112"/>
      <c r="AJ34" s="112"/>
      <c r="AK34" s="106">
        <f t="shared" si="8"/>
        <v>0</v>
      </c>
      <c r="AL34" s="112"/>
      <c r="AM34" s="116"/>
      <c r="AN34" s="116"/>
      <c r="AO34" s="116"/>
      <c r="AP34" s="116"/>
      <c r="AQ34" s="112"/>
      <c r="AR34" s="112"/>
      <c r="AS34" s="107">
        <f t="shared" si="3"/>
        <v>0</v>
      </c>
      <c r="AT34" s="108"/>
    </row>
    <row r="35" spans="2:46" ht="15.6" x14ac:dyDescent="0.25">
      <c r="B35" s="108"/>
      <c r="C35" s="109" t="s">
        <v>70</v>
      </c>
      <c r="D35" s="119" t="s">
        <v>68</v>
      </c>
      <c r="E35" s="119"/>
      <c r="F35" s="119"/>
      <c r="G35" s="119"/>
      <c r="H35" s="116"/>
      <c r="I35" s="116"/>
      <c r="J35" s="116"/>
      <c r="K35" s="116"/>
      <c r="L35" s="112"/>
      <c r="M35" s="112"/>
      <c r="N35" s="106">
        <f t="shared" si="9"/>
        <v>0</v>
      </c>
      <c r="O35" s="116"/>
      <c r="P35" s="116"/>
      <c r="Q35" s="116"/>
      <c r="R35" s="116"/>
      <c r="S35" s="112"/>
      <c r="T35" s="106">
        <f t="shared" si="4"/>
        <v>0</v>
      </c>
      <c r="U35" s="116"/>
      <c r="V35" s="116"/>
      <c r="W35" s="116"/>
      <c r="X35" s="116"/>
      <c r="Y35" s="112"/>
      <c r="Z35" s="112"/>
      <c r="AA35" s="106">
        <f>SUM(U35:Z35)</f>
        <v>0</v>
      </c>
      <c r="AB35" s="112"/>
      <c r="AC35" s="112"/>
      <c r="AD35" s="112"/>
      <c r="AE35" s="106">
        <f t="shared" si="6"/>
        <v>0</v>
      </c>
      <c r="AF35" s="112"/>
      <c r="AG35" s="112"/>
      <c r="AH35" s="106">
        <f>SUM(AF35:AG35)</f>
        <v>0</v>
      </c>
      <c r="AI35" s="112"/>
      <c r="AJ35" s="112"/>
      <c r="AK35" s="106">
        <f t="shared" si="8"/>
        <v>0</v>
      </c>
      <c r="AL35" s="112"/>
      <c r="AM35" s="116"/>
      <c r="AN35" s="116"/>
      <c r="AO35" s="116"/>
      <c r="AP35" s="116"/>
      <c r="AQ35" s="112"/>
      <c r="AR35" s="112"/>
      <c r="AS35" s="107">
        <f t="shared" si="3"/>
        <v>0</v>
      </c>
      <c r="AT35" s="108"/>
    </row>
    <row r="36" spans="2:46" ht="15.6" x14ac:dyDescent="0.25">
      <c r="B36" s="108"/>
      <c r="C36" s="109" t="s">
        <v>71</v>
      </c>
      <c r="D36" s="119" t="s">
        <v>68</v>
      </c>
      <c r="E36" s="119"/>
      <c r="F36" s="119"/>
      <c r="G36" s="119"/>
      <c r="H36" s="116"/>
      <c r="I36" s="116"/>
      <c r="J36" s="116"/>
      <c r="K36" s="116"/>
      <c r="L36" s="112"/>
      <c r="M36" s="112"/>
      <c r="N36" s="106">
        <f>SUM(H36:M36)</f>
        <v>0</v>
      </c>
      <c r="O36" s="116"/>
      <c r="P36" s="116"/>
      <c r="Q36" s="116"/>
      <c r="R36" s="116"/>
      <c r="S36" s="112"/>
      <c r="T36" s="106">
        <f>SUM(O36:S36)</f>
        <v>0</v>
      </c>
      <c r="U36" s="116"/>
      <c r="V36" s="116"/>
      <c r="W36" s="116"/>
      <c r="X36" s="116"/>
      <c r="Y36" s="112"/>
      <c r="Z36" s="112"/>
      <c r="AA36" s="106">
        <f>SUM(U36:Z36)</f>
        <v>0</v>
      </c>
      <c r="AB36" s="112"/>
      <c r="AC36" s="112"/>
      <c r="AD36" s="112"/>
      <c r="AE36" s="106">
        <f t="shared" si="6"/>
        <v>0</v>
      </c>
      <c r="AF36" s="112"/>
      <c r="AG36" s="112"/>
      <c r="AH36" s="106">
        <f>SUM(AF36:AG36)</f>
        <v>0</v>
      </c>
      <c r="AI36" s="112"/>
      <c r="AJ36" s="112"/>
      <c r="AK36" s="106">
        <f t="shared" si="8"/>
        <v>0</v>
      </c>
      <c r="AL36" s="112"/>
      <c r="AM36" s="116"/>
      <c r="AN36" s="116"/>
      <c r="AO36" s="116"/>
      <c r="AP36" s="116"/>
      <c r="AQ36" s="112"/>
      <c r="AR36" s="112"/>
      <c r="AS36" s="107">
        <f t="shared" si="3"/>
        <v>0</v>
      </c>
      <c r="AT36" s="108"/>
    </row>
    <row r="37" spans="2:46" ht="15.6" x14ac:dyDescent="0.25">
      <c r="B37" s="108"/>
      <c r="C37" s="109" t="s">
        <v>72</v>
      </c>
      <c r="D37" s="119" t="s">
        <v>68</v>
      </c>
      <c r="E37" s="119"/>
      <c r="F37" s="119"/>
      <c r="G37" s="119"/>
      <c r="H37" s="116"/>
      <c r="I37" s="116"/>
      <c r="J37" s="116"/>
      <c r="K37" s="116"/>
      <c r="L37" s="112"/>
      <c r="M37" s="112"/>
      <c r="N37" s="106">
        <f t="shared" si="9"/>
        <v>0</v>
      </c>
      <c r="O37" s="116"/>
      <c r="P37" s="116"/>
      <c r="Q37" s="116"/>
      <c r="R37" s="116"/>
      <c r="S37" s="112"/>
      <c r="T37" s="106">
        <f t="shared" si="4"/>
        <v>0</v>
      </c>
      <c r="U37" s="116"/>
      <c r="V37" s="116"/>
      <c r="W37" s="116"/>
      <c r="X37" s="116"/>
      <c r="Y37" s="112"/>
      <c r="Z37" s="112"/>
      <c r="AA37" s="106">
        <f>SUM(U37:Z37)</f>
        <v>0</v>
      </c>
      <c r="AB37" s="112"/>
      <c r="AC37" s="112"/>
      <c r="AD37" s="112"/>
      <c r="AE37" s="106">
        <f>SUM(AB37:AD37)</f>
        <v>0</v>
      </c>
      <c r="AF37" s="112"/>
      <c r="AG37" s="112"/>
      <c r="AH37" s="106">
        <f t="shared" si="7"/>
        <v>0</v>
      </c>
      <c r="AI37" s="112"/>
      <c r="AJ37" s="112"/>
      <c r="AK37" s="106">
        <f>SUM(AI37:AJ37)</f>
        <v>0</v>
      </c>
      <c r="AL37" s="112"/>
      <c r="AM37" s="116"/>
      <c r="AN37" s="116"/>
      <c r="AO37" s="116"/>
      <c r="AP37" s="116"/>
      <c r="AQ37" s="112"/>
      <c r="AR37" s="112"/>
      <c r="AS37" s="107">
        <f t="shared" si="3"/>
        <v>0</v>
      </c>
      <c r="AT37" s="108"/>
    </row>
    <row r="38" spans="2:46" ht="15.6" x14ac:dyDescent="0.25">
      <c r="B38" s="108"/>
      <c r="C38" s="109" t="s">
        <v>73</v>
      </c>
      <c r="D38" s="119" t="s">
        <v>68</v>
      </c>
      <c r="E38" s="119"/>
      <c r="F38" s="119"/>
      <c r="G38" s="119"/>
      <c r="H38" s="116"/>
      <c r="I38" s="116"/>
      <c r="J38" s="116"/>
      <c r="K38" s="116"/>
      <c r="L38" s="112"/>
      <c r="M38" s="112"/>
      <c r="N38" s="106">
        <f>SUM(H38:M38)</f>
        <v>0</v>
      </c>
      <c r="O38" s="116"/>
      <c r="P38" s="116"/>
      <c r="Q38" s="116"/>
      <c r="R38" s="116"/>
      <c r="S38" s="112"/>
      <c r="T38" s="106">
        <f t="shared" si="4"/>
        <v>0</v>
      </c>
      <c r="U38" s="116"/>
      <c r="V38" s="116"/>
      <c r="W38" s="116"/>
      <c r="X38" s="116"/>
      <c r="Y38" s="112"/>
      <c r="Z38" s="112"/>
      <c r="AA38" s="106">
        <f t="shared" si="5"/>
        <v>0</v>
      </c>
      <c r="AB38" s="112"/>
      <c r="AC38" s="112"/>
      <c r="AD38" s="112"/>
      <c r="AE38" s="106">
        <f>SUM(AB38:AD38)</f>
        <v>0</v>
      </c>
      <c r="AF38" s="112"/>
      <c r="AG38" s="112"/>
      <c r="AH38" s="106">
        <f t="shared" si="7"/>
        <v>0</v>
      </c>
      <c r="AI38" s="112"/>
      <c r="AJ38" s="112"/>
      <c r="AK38" s="106">
        <f t="shared" si="8"/>
        <v>0</v>
      </c>
      <c r="AL38" s="112"/>
      <c r="AM38" s="116"/>
      <c r="AN38" s="116"/>
      <c r="AO38" s="116"/>
      <c r="AP38" s="116"/>
      <c r="AQ38" s="112"/>
      <c r="AR38" s="112"/>
      <c r="AS38" s="107">
        <f t="shared" si="3"/>
        <v>0</v>
      </c>
      <c r="AT38" s="108"/>
    </row>
    <row r="39" spans="2:46" ht="15.6" x14ac:dyDescent="0.25">
      <c r="B39" s="108"/>
      <c r="C39" s="109" t="s">
        <v>74</v>
      </c>
      <c r="D39" s="119" t="s">
        <v>68</v>
      </c>
      <c r="E39" s="119"/>
      <c r="F39" s="119"/>
      <c r="G39" s="119"/>
      <c r="H39" s="116"/>
      <c r="I39" s="116"/>
      <c r="J39" s="116"/>
      <c r="K39" s="116"/>
      <c r="L39" s="112"/>
      <c r="M39" s="112"/>
      <c r="N39" s="106">
        <f>SUM(H39:M39)</f>
        <v>0</v>
      </c>
      <c r="O39" s="116"/>
      <c r="P39" s="116"/>
      <c r="Q39" s="116"/>
      <c r="R39" s="116"/>
      <c r="S39" s="112"/>
      <c r="T39" s="106">
        <f t="shared" si="4"/>
        <v>0</v>
      </c>
      <c r="U39" s="116"/>
      <c r="V39" s="116"/>
      <c r="W39" s="116"/>
      <c r="X39" s="116"/>
      <c r="Y39" s="112"/>
      <c r="Z39" s="112"/>
      <c r="AA39" s="106">
        <f t="shared" si="5"/>
        <v>0</v>
      </c>
      <c r="AB39" s="112"/>
      <c r="AC39" s="112"/>
      <c r="AD39" s="112"/>
      <c r="AE39" s="106">
        <f t="shared" si="6"/>
        <v>0</v>
      </c>
      <c r="AF39" s="112"/>
      <c r="AG39" s="112"/>
      <c r="AH39" s="106">
        <f t="shared" si="7"/>
        <v>0</v>
      </c>
      <c r="AI39" s="112"/>
      <c r="AJ39" s="112"/>
      <c r="AK39" s="106">
        <f t="shared" si="8"/>
        <v>0</v>
      </c>
      <c r="AL39" s="112"/>
      <c r="AM39" s="116"/>
      <c r="AN39" s="116"/>
      <c r="AO39" s="116"/>
      <c r="AP39" s="116"/>
      <c r="AQ39" s="112"/>
      <c r="AR39" s="112"/>
      <c r="AS39" s="107">
        <f t="shared" si="3"/>
        <v>0</v>
      </c>
      <c r="AT39" s="108"/>
    </row>
    <row r="40" spans="2:46" ht="15.6" x14ac:dyDescent="0.25">
      <c r="B40" s="108"/>
      <c r="C40" s="114" t="s">
        <v>75</v>
      </c>
      <c r="D40" s="120" t="s">
        <v>76</v>
      </c>
      <c r="E40" s="120"/>
      <c r="F40" s="120"/>
      <c r="G40" s="120"/>
      <c r="H40" s="121">
        <f>SUM(H41:H45)</f>
        <v>0</v>
      </c>
      <c r="I40" s="121">
        <f t="shared" ref="I40:AR40" si="13">SUM(I41:I45)</f>
        <v>0</v>
      </c>
      <c r="J40" s="121">
        <f>SUM(J41:J45)</f>
        <v>0</v>
      </c>
      <c r="K40" s="121">
        <f t="shared" si="13"/>
        <v>0</v>
      </c>
      <c r="L40" s="121">
        <f>SUM(L41:L45)</f>
        <v>0</v>
      </c>
      <c r="M40" s="121">
        <f t="shared" si="13"/>
        <v>0</v>
      </c>
      <c r="N40" s="106">
        <f t="shared" ref="N40:N50" si="14">SUM(H40:M40)</f>
        <v>0</v>
      </c>
      <c r="O40" s="121">
        <f t="shared" si="13"/>
        <v>0</v>
      </c>
      <c r="P40" s="121">
        <f t="shared" si="13"/>
        <v>0</v>
      </c>
      <c r="Q40" s="121">
        <f t="shared" si="13"/>
        <v>0</v>
      </c>
      <c r="R40" s="121">
        <f>SUM(R41:R45)</f>
        <v>0</v>
      </c>
      <c r="S40" s="121">
        <f t="shared" si="13"/>
        <v>0</v>
      </c>
      <c r="T40" s="106">
        <f t="shared" si="4"/>
        <v>0</v>
      </c>
      <c r="U40" s="121">
        <f t="shared" si="13"/>
        <v>0</v>
      </c>
      <c r="V40" s="121">
        <f t="shared" si="13"/>
        <v>0</v>
      </c>
      <c r="W40" s="121">
        <f>SUM(W41:W45)</f>
        <v>0</v>
      </c>
      <c r="X40" s="121">
        <f t="shared" si="13"/>
        <v>0</v>
      </c>
      <c r="Y40" s="121">
        <f t="shared" si="13"/>
        <v>0</v>
      </c>
      <c r="Z40" s="121">
        <f t="shared" si="13"/>
        <v>0</v>
      </c>
      <c r="AA40" s="106">
        <f t="shared" si="5"/>
        <v>0</v>
      </c>
      <c r="AB40" s="121">
        <f>SUM(AB41:AB45)</f>
        <v>0</v>
      </c>
      <c r="AC40" s="121">
        <f t="shared" si="13"/>
        <v>0</v>
      </c>
      <c r="AD40" s="121">
        <f t="shared" si="13"/>
        <v>0</v>
      </c>
      <c r="AE40" s="106">
        <f>SUM(AB40:AD40)</f>
        <v>0</v>
      </c>
      <c r="AF40" s="121">
        <f t="shared" si="13"/>
        <v>0</v>
      </c>
      <c r="AG40" s="121">
        <f>SUM(AG41:AG45)</f>
        <v>0</v>
      </c>
      <c r="AH40" s="106">
        <f t="shared" si="7"/>
        <v>0</v>
      </c>
      <c r="AI40" s="121">
        <f t="shared" si="13"/>
        <v>0</v>
      </c>
      <c r="AJ40" s="121">
        <f>SUM(AJ41:AJ45)</f>
        <v>0</v>
      </c>
      <c r="AK40" s="106">
        <f>SUM(AI40:AJ40)</f>
        <v>0</v>
      </c>
      <c r="AL40" s="121">
        <f t="shared" si="13"/>
        <v>0</v>
      </c>
      <c r="AM40" s="121">
        <f>SUM(AM41:AM45)</f>
        <v>0</v>
      </c>
      <c r="AN40" s="121">
        <f t="shared" si="13"/>
        <v>0</v>
      </c>
      <c r="AO40" s="121">
        <f t="shared" si="13"/>
        <v>0</v>
      </c>
      <c r="AP40" s="121">
        <f>SUM(AP41:AP45)</f>
        <v>0</v>
      </c>
      <c r="AQ40" s="121">
        <f t="shared" si="13"/>
        <v>0</v>
      </c>
      <c r="AR40" s="121">
        <f t="shared" si="13"/>
        <v>0</v>
      </c>
      <c r="AS40" s="107">
        <f t="shared" si="3"/>
        <v>0</v>
      </c>
      <c r="AT40" s="108"/>
    </row>
    <row r="41" spans="2:46" ht="19.5" customHeight="1" x14ac:dyDescent="0.25">
      <c r="B41" s="108"/>
      <c r="C41" s="114" t="s">
        <v>77</v>
      </c>
      <c r="D41" s="122" t="s">
        <v>78</v>
      </c>
      <c r="E41" s="123"/>
      <c r="F41" s="123"/>
      <c r="G41" s="124"/>
      <c r="H41" s="111"/>
      <c r="I41" s="111"/>
      <c r="J41" s="111"/>
      <c r="K41" s="111"/>
      <c r="L41" s="112"/>
      <c r="M41" s="112"/>
      <c r="N41" s="106">
        <f t="shared" si="14"/>
        <v>0</v>
      </c>
      <c r="O41" s="111"/>
      <c r="P41" s="111"/>
      <c r="Q41" s="111"/>
      <c r="R41" s="111"/>
      <c r="S41" s="112"/>
      <c r="T41" s="106">
        <f>SUM(O41:S41)</f>
        <v>0</v>
      </c>
      <c r="U41" s="111"/>
      <c r="V41" s="111"/>
      <c r="W41" s="111"/>
      <c r="X41" s="111"/>
      <c r="Y41" s="112"/>
      <c r="Z41" s="112"/>
      <c r="AA41" s="106">
        <f>SUM(U41:Z41)</f>
        <v>0</v>
      </c>
      <c r="AB41" s="112"/>
      <c r="AC41" s="112"/>
      <c r="AD41" s="112"/>
      <c r="AE41" s="106">
        <f t="shared" si="6"/>
        <v>0</v>
      </c>
      <c r="AF41" s="112"/>
      <c r="AG41" s="112"/>
      <c r="AH41" s="106">
        <f t="shared" si="7"/>
        <v>0</v>
      </c>
      <c r="AI41" s="112"/>
      <c r="AJ41" s="112"/>
      <c r="AK41" s="106">
        <f t="shared" si="8"/>
        <v>0</v>
      </c>
      <c r="AL41" s="112"/>
      <c r="AM41" s="111"/>
      <c r="AN41" s="111"/>
      <c r="AO41" s="111"/>
      <c r="AP41" s="111"/>
      <c r="AQ41" s="112"/>
      <c r="AR41" s="112"/>
      <c r="AS41" s="107">
        <f t="shared" si="3"/>
        <v>0</v>
      </c>
      <c r="AT41" s="108"/>
    </row>
    <row r="42" spans="2:46" ht="15.6" x14ac:dyDescent="0.25">
      <c r="B42" s="108"/>
      <c r="C42" s="114" t="s">
        <v>79</v>
      </c>
      <c r="D42" s="122" t="s">
        <v>78</v>
      </c>
      <c r="E42" s="123"/>
      <c r="F42" s="123"/>
      <c r="G42" s="124"/>
      <c r="H42" s="111"/>
      <c r="I42" s="111"/>
      <c r="J42" s="111"/>
      <c r="K42" s="111"/>
      <c r="L42" s="112"/>
      <c r="M42" s="112"/>
      <c r="N42" s="106">
        <f>SUM(H42:M42)</f>
        <v>0</v>
      </c>
      <c r="O42" s="111"/>
      <c r="P42" s="111"/>
      <c r="Q42" s="111"/>
      <c r="R42" s="111"/>
      <c r="S42" s="112"/>
      <c r="T42" s="106">
        <f>SUM(O42:S42)</f>
        <v>0</v>
      </c>
      <c r="U42" s="111"/>
      <c r="V42" s="111"/>
      <c r="W42" s="111"/>
      <c r="X42" s="111"/>
      <c r="Y42" s="112"/>
      <c r="Z42" s="112"/>
      <c r="AA42" s="106">
        <f>SUM(U42:Z42)</f>
        <v>0</v>
      </c>
      <c r="AB42" s="112"/>
      <c r="AC42" s="112"/>
      <c r="AD42" s="112"/>
      <c r="AE42" s="106">
        <f t="shared" si="6"/>
        <v>0</v>
      </c>
      <c r="AF42" s="112"/>
      <c r="AG42" s="112"/>
      <c r="AH42" s="106">
        <f>SUM(AF42:AG42)</f>
        <v>0</v>
      </c>
      <c r="AI42" s="112"/>
      <c r="AJ42" s="112"/>
      <c r="AK42" s="106">
        <f>SUM(AI42:AJ42)</f>
        <v>0</v>
      </c>
      <c r="AL42" s="112"/>
      <c r="AM42" s="111"/>
      <c r="AN42" s="111"/>
      <c r="AO42" s="111"/>
      <c r="AP42" s="111"/>
      <c r="AQ42" s="112"/>
      <c r="AR42" s="112"/>
      <c r="AS42" s="107">
        <f>SUM(AM42:AR42)</f>
        <v>0</v>
      </c>
      <c r="AT42" s="108"/>
    </row>
    <row r="43" spans="2:46" ht="15.6" x14ac:dyDescent="0.25">
      <c r="B43" s="108"/>
      <c r="C43" s="114" t="s">
        <v>80</v>
      </c>
      <c r="D43" s="122" t="s">
        <v>78</v>
      </c>
      <c r="E43" s="123"/>
      <c r="F43" s="123"/>
      <c r="G43" s="124"/>
      <c r="H43" s="111"/>
      <c r="I43" s="111"/>
      <c r="J43" s="111"/>
      <c r="K43" s="111"/>
      <c r="L43" s="112"/>
      <c r="M43" s="112"/>
      <c r="N43" s="106">
        <f>SUM(H43:M43)</f>
        <v>0</v>
      </c>
      <c r="O43" s="111"/>
      <c r="P43" s="111"/>
      <c r="Q43" s="111"/>
      <c r="R43" s="111"/>
      <c r="S43" s="112"/>
      <c r="T43" s="106">
        <f t="shared" si="4"/>
        <v>0</v>
      </c>
      <c r="U43" s="111"/>
      <c r="V43" s="111"/>
      <c r="W43" s="111"/>
      <c r="X43" s="111"/>
      <c r="Y43" s="112"/>
      <c r="Z43" s="112"/>
      <c r="AA43" s="106">
        <f t="shared" si="5"/>
        <v>0</v>
      </c>
      <c r="AB43" s="112"/>
      <c r="AC43" s="112"/>
      <c r="AD43" s="112"/>
      <c r="AE43" s="106">
        <f>SUM(AB43:AD43)</f>
        <v>0</v>
      </c>
      <c r="AF43" s="112"/>
      <c r="AG43" s="112"/>
      <c r="AH43" s="106">
        <f t="shared" si="7"/>
        <v>0</v>
      </c>
      <c r="AI43" s="112"/>
      <c r="AJ43" s="112"/>
      <c r="AK43" s="106">
        <f t="shared" si="8"/>
        <v>0</v>
      </c>
      <c r="AL43" s="112"/>
      <c r="AM43" s="111"/>
      <c r="AN43" s="111"/>
      <c r="AO43" s="111"/>
      <c r="AP43" s="111"/>
      <c r="AQ43" s="112"/>
      <c r="AR43" s="112"/>
      <c r="AS43" s="107">
        <f t="shared" si="3"/>
        <v>0</v>
      </c>
      <c r="AT43" s="108"/>
    </row>
    <row r="44" spans="2:46" ht="15.6" x14ac:dyDescent="0.25">
      <c r="B44" s="108"/>
      <c r="C44" s="114" t="s">
        <v>81</v>
      </c>
      <c r="D44" s="122" t="s">
        <v>78</v>
      </c>
      <c r="E44" s="123"/>
      <c r="F44" s="123"/>
      <c r="G44" s="124"/>
      <c r="H44" s="111"/>
      <c r="I44" s="111"/>
      <c r="J44" s="111"/>
      <c r="K44" s="111"/>
      <c r="L44" s="112"/>
      <c r="M44" s="112"/>
      <c r="N44" s="106">
        <f t="shared" si="14"/>
        <v>0</v>
      </c>
      <c r="O44" s="111"/>
      <c r="P44" s="111"/>
      <c r="Q44" s="111"/>
      <c r="R44" s="111"/>
      <c r="S44" s="112"/>
      <c r="T44" s="106">
        <f>SUM(O44:S44)</f>
        <v>0</v>
      </c>
      <c r="U44" s="111"/>
      <c r="V44" s="111"/>
      <c r="W44" s="111"/>
      <c r="X44" s="111"/>
      <c r="Y44" s="112"/>
      <c r="Z44" s="112"/>
      <c r="AA44" s="106">
        <f t="shared" si="5"/>
        <v>0</v>
      </c>
      <c r="AB44" s="112"/>
      <c r="AC44" s="112"/>
      <c r="AD44" s="112"/>
      <c r="AE44" s="106">
        <f t="shared" si="6"/>
        <v>0</v>
      </c>
      <c r="AF44" s="112"/>
      <c r="AG44" s="112"/>
      <c r="AH44" s="106">
        <f t="shared" si="7"/>
        <v>0</v>
      </c>
      <c r="AI44" s="112"/>
      <c r="AJ44" s="112"/>
      <c r="AK44" s="106">
        <f t="shared" si="8"/>
        <v>0</v>
      </c>
      <c r="AL44" s="112"/>
      <c r="AM44" s="111"/>
      <c r="AN44" s="111"/>
      <c r="AO44" s="111"/>
      <c r="AP44" s="111"/>
      <c r="AQ44" s="112"/>
      <c r="AR44" s="112"/>
      <c r="AS44" s="107">
        <f>SUM(AM44:AR44)</f>
        <v>0</v>
      </c>
      <c r="AT44" s="108"/>
    </row>
    <row r="45" spans="2:46" ht="15.6" x14ac:dyDescent="0.25">
      <c r="B45" s="108"/>
      <c r="C45" s="114" t="s">
        <v>82</v>
      </c>
      <c r="D45" s="122" t="s">
        <v>78</v>
      </c>
      <c r="E45" s="123"/>
      <c r="F45" s="123"/>
      <c r="G45" s="124"/>
      <c r="H45" s="111"/>
      <c r="I45" s="111"/>
      <c r="J45" s="111"/>
      <c r="K45" s="111"/>
      <c r="L45" s="112"/>
      <c r="M45" s="112"/>
      <c r="N45" s="106">
        <f t="shared" si="14"/>
        <v>0</v>
      </c>
      <c r="O45" s="111"/>
      <c r="P45" s="111"/>
      <c r="Q45" s="111"/>
      <c r="R45" s="111"/>
      <c r="S45" s="112"/>
      <c r="T45" s="106">
        <f t="shared" si="4"/>
        <v>0</v>
      </c>
      <c r="U45" s="111"/>
      <c r="V45" s="111"/>
      <c r="W45" s="111"/>
      <c r="X45" s="111"/>
      <c r="Y45" s="112"/>
      <c r="Z45" s="112"/>
      <c r="AA45" s="106">
        <f t="shared" si="5"/>
        <v>0</v>
      </c>
      <c r="AB45" s="112"/>
      <c r="AC45" s="112"/>
      <c r="AD45" s="112"/>
      <c r="AE45" s="106">
        <f t="shared" si="6"/>
        <v>0</v>
      </c>
      <c r="AF45" s="112"/>
      <c r="AG45" s="112"/>
      <c r="AH45" s="106">
        <f t="shared" si="7"/>
        <v>0</v>
      </c>
      <c r="AI45" s="112"/>
      <c r="AJ45" s="112"/>
      <c r="AK45" s="106">
        <f t="shared" si="8"/>
        <v>0</v>
      </c>
      <c r="AL45" s="112"/>
      <c r="AM45" s="111"/>
      <c r="AN45" s="111"/>
      <c r="AO45" s="111"/>
      <c r="AP45" s="111"/>
      <c r="AQ45" s="112"/>
      <c r="AR45" s="112"/>
      <c r="AS45" s="107">
        <f t="shared" si="3"/>
        <v>0</v>
      </c>
      <c r="AT45" s="108"/>
    </row>
    <row r="46" spans="2:46" ht="15.6" x14ac:dyDescent="0.25">
      <c r="B46" s="108"/>
      <c r="C46" s="114" t="s">
        <v>83</v>
      </c>
      <c r="D46" s="120" t="s">
        <v>84</v>
      </c>
      <c r="E46" s="120"/>
      <c r="F46" s="120"/>
      <c r="G46" s="120"/>
      <c r="H46" s="121">
        <f t="shared" ref="H46:M46" si="15">SUM(H47:H51)</f>
        <v>0</v>
      </c>
      <c r="I46" s="121">
        <f t="shared" si="15"/>
        <v>0</v>
      </c>
      <c r="J46" s="121">
        <f t="shared" si="15"/>
        <v>0</v>
      </c>
      <c r="K46" s="121">
        <f t="shared" si="15"/>
        <v>0</v>
      </c>
      <c r="L46" s="121">
        <f t="shared" si="15"/>
        <v>0</v>
      </c>
      <c r="M46" s="121">
        <f t="shared" si="15"/>
        <v>0</v>
      </c>
      <c r="N46" s="106">
        <f t="shared" si="14"/>
        <v>0</v>
      </c>
      <c r="O46" s="121">
        <f>SUM(O47:O51)</f>
        <v>0</v>
      </c>
      <c r="P46" s="121">
        <f>SUM(P47:P51)</f>
        <v>0</v>
      </c>
      <c r="Q46" s="121">
        <f>SUM(Q47:Q51)</f>
        <v>0</v>
      </c>
      <c r="R46" s="121">
        <f>SUM(R47:R51)</f>
        <v>0</v>
      </c>
      <c r="S46" s="121">
        <f>SUM(S47:S51)</f>
        <v>0</v>
      </c>
      <c r="T46" s="106">
        <f t="shared" si="4"/>
        <v>0</v>
      </c>
      <c r="U46" s="121">
        <f t="shared" ref="U46:Z46" si="16">SUM(U47:U51)</f>
        <v>0</v>
      </c>
      <c r="V46" s="121">
        <f t="shared" si="16"/>
        <v>0</v>
      </c>
      <c r="W46" s="121">
        <f t="shared" si="16"/>
        <v>0</v>
      </c>
      <c r="X46" s="121">
        <f t="shared" si="16"/>
        <v>0</v>
      </c>
      <c r="Y46" s="121">
        <f t="shared" si="16"/>
        <v>0</v>
      </c>
      <c r="Z46" s="121">
        <f t="shared" si="16"/>
        <v>0</v>
      </c>
      <c r="AA46" s="106">
        <f t="shared" si="5"/>
        <v>0</v>
      </c>
      <c r="AB46" s="121">
        <f>SUM(AB47:AB51)</f>
        <v>0</v>
      </c>
      <c r="AC46" s="121">
        <f>SUM(AC47:AC51)</f>
        <v>0</v>
      </c>
      <c r="AD46" s="121">
        <f>SUM(AD47:AD51)</f>
        <v>0</v>
      </c>
      <c r="AE46" s="106">
        <f t="shared" si="6"/>
        <v>0</v>
      </c>
      <c r="AF46" s="121">
        <f>SUM(AF47:AF51)</f>
        <v>0</v>
      </c>
      <c r="AG46" s="121">
        <f>SUM(AG47:AG51)</f>
        <v>0</v>
      </c>
      <c r="AH46" s="106">
        <f>SUM(AF46:AG46)</f>
        <v>0</v>
      </c>
      <c r="AI46" s="121">
        <f>SUM(AI47:AI51)</f>
        <v>0</v>
      </c>
      <c r="AJ46" s="121">
        <f>SUM(AJ47:AJ51)</f>
        <v>0</v>
      </c>
      <c r="AK46" s="106">
        <f t="shared" si="8"/>
        <v>0</v>
      </c>
      <c r="AL46" s="121">
        <f t="shared" ref="AL46:AR46" si="17">SUM(AL47:AL51)</f>
        <v>0</v>
      </c>
      <c r="AM46" s="121">
        <f t="shared" si="17"/>
        <v>0</v>
      </c>
      <c r="AN46" s="121">
        <f t="shared" si="17"/>
        <v>0</v>
      </c>
      <c r="AO46" s="121">
        <f t="shared" si="17"/>
        <v>0</v>
      </c>
      <c r="AP46" s="121">
        <f t="shared" si="17"/>
        <v>0</v>
      </c>
      <c r="AQ46" s="121">
        <f t="shared" si="17"/>
        <v>0</v>
      </c>
      <c r="AR46" s="121">
        <f t="shared" si="17"/>
        <v>0</v>
      </c>
      <c r="AS46" s="107">
        <f>SUM(AM46:AR46)</f>
        <v>0</v>
      </c>
      <c r="AT46" s="108"/>
    </row>
    <row r="47" spans="2:46" ht="18" customHeight="1" x14ac:dyDescent="0.25">
      <c r="B47" s="108"/>
      <c r="C47" s="114" t="s">
        <v>85</v>
      </c>
      <c r="D47" s="122" t="s">
        <v>86</v>
      </c>
      <c r="E47" s="123"/>
      <c r="F47" s="123"/>
      <c r="G47" s="124"/>
      <c r="H47" s="125"/>
      <c r="I47" s="125"/>
      <c r="J47" s="125"/>
      <c r="K47" s="125"/>
      <c r="L47" s="126"/>
      <c r="M47" s="126"/>
      <c r="N47" s="106">
        <f>SUM(H47:M47)</f>
        <v>0</v>
      </c>
      <c r="O47" s="125"/>
      <c r="P47" s="125"/>
      <c r="Q47" s="125"/>
      <c r="R47" s="125"/>
      <c r="S47" s="126"/>
      <c r="T47" s="106">
        <f>SUM(O47:S47)</f>
        <v>0</v>
      </c>
      <c r="U47" s="125"/>
      <c r="V47" s="125"/>
      <c r="W47" s="125"/>
      <c r="X47" s="125"/>
      <c r="Y47" s="126"/>
      <c r="Z47" s="126"/>
      <c r="AA47" s="106">
        <f t="shared" si="5"/>
        <v>0</v>
      </c>
      <c r="AB47" s="126"/>
      <c r="AC47" s="126"/>
      <c r="AD47" s="126"/>
      <c r="AE47" s="106">
        <f t="shared" si="6"/>
        <v>0</v>
      </c>
      <c r="AF47" s="126"/>
      <c r="AG47" s="126"/>
      <c r="AH47" s="106">
        <f t="shared" si="7"/>
        <v>0</v>
      </c>
      <c r="AI47" s="126"/>
      <c r="AJ47" s="126"/>
      <c r="AK47" s="106">
        <f t="shared" si="8"/>
        <v>0</v>
      </c>
      <c r="AL47" s="126"/>
      <c r="AM47" s="125"/>
      <c r="AN47" s="125"/>
      <c r="AO47" s="125"/>
      <c r="AP47" s="125"/>
      <c r="AQ47" s="126"/>
      <c r="AR47" s="126"/>
      <c r="AS47" s="107">
        <f t="shared" si="3"/>
        <v>0</v>
      </c>
      <c r="AT47" s="108"/>
    </row>
    <row r="48" spans="2:46" ht="15.6" x14ac:dyDescent="0.25">
      <c r="B48" s="108"/>
      <c r="C48" s="114" t="s">
        <v>87</v>
      </c>
      <c r="D48" s="122" t="s">
        <v>86</v>
      </c>
      <c r="E48" s="123"/>
      <c r="F48" s="123"/>
      <c r="G48" s="124"/>
      <c r="H48" s="125"/>
      <c r="I48" s="125"/>
      <c r="J48" s="125"/>
      <c r="K48" s="125"/>
      <c r="L48" s="126"/>
      <c r="M48" s="126"/>
      <c r="N48" s="106">
        <f>SUM(H48:M48)</f>
        <v>0</v>
      </c>
      <c r="O48" s="125"/>
      <c r="P48" s="125"/>
      <c r="Q48" s="125"/>
      <c r="R48" s="125"/>
      <c r="S48" s="126"/>
      <c r="T48" s="106">
        <f>SUM(O48:S48)</f>
        <v>0</v>
      </c>
      <c r="U48" s="125"/>
      <c r="V48" s="125"/>
      <c r="W48" s="125"/>
      <c r="X48" s="125"/>
      <c r="Y48" s="126"/>
      <c r="Z48" s="126"/>
      <c r="AA48" s="106">
        <f>SUM(U48:Z48)</f>
        <v>0</v>
      </c>
      <c r="AB48" s="126"/>
      <c r="AC48" s="126"/>
      <c r="AD48" s="126"/>
      <c r="AE48" s="106">
        <f>SUM(AB48:AD48)</f>
        <v>0</v>
      </c>
      <c r="AF48" s="126"/>
      <c r="AG48" s="126"/>
      <c r="AH48" s="106">
        <f>SUM(AF48:AG48)</f>
        <v>0</v>
      </c>
      <c r="AI48" s="126"/>
      <c r="AJ48" s="126"/>
      <c r="AK48" s="106">
        <f t="shared" si="8"/>
        <v>0</v>
      </c>
      <c r="AL48" s="126"/>
      <c r="AM48" s="125"/>
      <c r="AN48" s="125"/>
      <c r="AO48" s="125"/>
      <c r="AP48" s="125"/>
      <c r="AQ48" s="126"/>
      <c r="AR48" s="126"/>
      <c r="AS48" s="107">
        <f>SUM(AM48:AR48)</f>
        <v>0</v>
      </c>
      <c r="AT48" s="108"/>
    </row>
    <row r="49" spans="2:46" ht="15.6" x14ac:dyDescent="0.25">
      <c r="B49" s="108"/>
      <c r="C49" s="114" t="s">
        <v>88</v>
      </c>
      <c r="D49" s="122" t="s">
        <v>86</v>
      </c>
      <c r="E49" s="123"/>
      <c r="F49" s="123"/>
      <c r="G49" s="124"/>
      <c r="H49" s="125"/>
      <c r="I49" s="125"/>
      <c r="J49" s="125"/>
      <c r="K49" s="125"/>
      <c r="L49" s="126"/>
      <c r="M49" s="126"/>
      <c r="N49" s="106">
        <f t="shared" si="14"/>
        <v>0</v>
      </c>
      <c r="O49" s="125"/>
      <c r="P49" s="125"/>
      <c r="Q49" s="125"/>
      <c r="R49" s="125"/>
      <c r="S49" s="126"/>
      <c r="T49" s="106">
        <f t="shared" si="4"/>
        <v>0</v>
      </c>
      <c r="U49" s="125"/>
      <c r="V49" s="125"/>
      <c r="W49" s="125"/>
      <c r="X49" s="125"/>
      <c r="Y49" s="126"/>
      <c r="Z49" s="126"/>
      <c r="AA49" s="106">
        <f t="shared" si="5"/>
        <v>0</v>
      </c>
      <c r="AB49" s="126"/>
      <c r="AC49" s="126"/>
      <c r="AD49" s="126"/>
      <c r="AE49" s="106">
        <f t="shared" si="6"/>
        <v>0</v>
      </c>
      <c r="AF49" s="126"/>
      <c r="AG49" s="126"/>
      <c r="AH49" s="106">
        <f t="shared" si="7"/>
        <v>0</v>
      </c>
      <c r="AI49" s="126"/>
      <c r="AJ49" s="126"/>
      <c r="AK49" s="106">
        <f t="shared" si="8"/>
        <v>0</v>
      </c>
      <c r="AL49" s="126"/>
      <c r="AM49" s="125"/>
      <c r="AN49" s="125"/>
      <c r="AO49" s="125"/>
      <c r="AP49" s="125"/>
      <c r="AQ49" s="126"/>
      <c r="AR49" s="126"/>
      <c r="AS49" s="107">
        <f>SUM(AM49:AR49)</f>
        <v>0</v>
      </c>
      <c r="AT49" s="108"/>
    </row>
    <row r="50" spans="2:46" ht="15.6" x14ac:dyDescent="0.25">
      <c r="B50" s="108"/>
      <c r="C50" s="114" t="s">
        <v>89</v>
      </c>
      <c r="D50" s="122" t="s">
        <v>86</v>
      </c>
      <c r="E50" s="123"/>
      <c r="F50" s="123"/>
      <c r="G50" s="124"/>
      <c r="H50" s="125"/>
      <c r="I50" s="125"/>
      <c r="J50" s="125"/>
      <c r="K50" s="125"/>
      <c r="L50" s="126"/>
      <c r="M50" s="126"/>
      <c r="N50" s="106">
        <f t="shared" si="14"/>
        <v>0</v>
      </c>
      <c r="O50" s="125"/>
      <c r="P50" s="125"/>
      <c r="Q50" s="125"/>
      <c r="R50" s="125"/>
      <c r="S50" s="126"/>
      <c r="T50" s="106">
        <f t="shared" si="4"/>
        <v>0</v>
      </c>
      <c r="U50" s="125"/>
      <c r="V50" s="125"/>
      <c r="W50" s="125"/>
      <c r="X50" s="125"/>
      <c r="Y50" s="126"/>
      <c r="Z50" s="126"/>
      <c r="AA50" s="106">
        <f>SUM(U50:Z50)</f>
        <v>0</v>
      </c>
      <c r="AB50" s="126"/>
      <c r="AC50" s="126"/>
      <c r="AD50" s="126"/>
      <c r="AE50" s="106">
        <f t="shared" si="6"/>
        <v>0</v>
      </c>
      <c r="AF50" s="126"/>
      <c r="AG50" s="126"/>
      <c r="AH50" s="106">
        <f t="shared" si="7"/>
        <v>0</v>
      </c>
      <c r="AI50" s="126"/>
      <c r="AJ50" s="126"/>
      <c r="AK50" s="106">
        <f t="shared" si="8"/>
        <v>0</v>
      </c>
      <c r="AL50" s="126"/>
      <c r="AM50" s="125"/>
      <c r="AN50" s="125"/>
      <c r="AO50" s="125"/>
      <c r="AP50" s="125"/>
      <c r="AQ50" s="126"/>
      <c r="AR50" s="126"/>
      <c r="AS50" s="107">
        <f>SUM(AM50:AR50)</f>
        <v>0</v>
      </c>
      <c r="AT50" s="108"/>
    </row>
    <row r="51" spans="2:46" ht="15.6" x14ac:dyDescent="0.25">
      <c r="B51" s="108"/>
      <c r="C51" s="127" t="s">
        <v>90</v>
      </c>
      <c r="D51" s="122" t="s">
        <v>86</v>
      </c>
      <c r="E51" s="123"/>
      <c r="F51" s="123"/>
      <c r="G51" s="124"/>
      <c r="H51" s="125"/>
      <c r="I51" s="125"/>
      <c r="J51" s="125"/>
      <c r="K51" s="125"/>
      <c r="L51" s="126"/>
      <c r="M51" s="126"/>
      <c r="N51" s="106">
        <f>SUM(H51:M51)</f>
        <v>0</v>
      </c>
      <c r="O51" s="125"/>
      <c r="P51" s="125"/>
      <c r="Q51" s="125"/>
      <c r="R51" s="125"/>
      <c r="S51" s="126"/>
      <c r="T51" s="106">
        <f t="shared" si="4"/>
        <v>0</v>
      </c>
      <c r="U51" s="125"/>
      <c r="V51" s="125"/>
      <c r="W51" s="125"/>
      <c r="X51" s="125"/>
      <c r="Y51" s="126"/>
      <c r="Z51" s="126"/>
      <c r="AA51" s="106">
        <f>SUM(U51:Z51)</f>
        <v>0</v>
      </c>
      <c r="AB51" s="126"/>
      <c r="AC51" s="126"/>
      <c r="AD51" s="126"/>
      <c r="AE51" s="106">
        <f t="shared" si="6"/>
        <v>0</v>
      </c>
      <c r="AF51" s="126"/>
      <c r="AG51" s="126"/>
      <c r="AH51" s="106">
        <f t="shared" si="7"/>
        <v>0</v>
      </c>
      <c r="AI51" s="126"/>
      <c r="AJ51" s="126"/>
      <c r="AK51" s="106">
        <f t="shared" si="8"/>
        <v>0</v>
      </c>
      <c r="AL51" s="126"/>
      <c r="AM51" s="125"/>
      <c r="AN51" s="125"/>
      <c r="AO51" s="125"/>
      <c r="AP51" s="125"/>
      <c r="AQ51" s="126"/>
      <c r="AR51" s="126"/>
      <c r="AS51" s="107">
        <f t="shared" si="3"/>
        <v>0</v>
      </c>
      <c r="AT51" s="108"/>
    </row>
    <row r="52" spans="2:46" ht="30" customHeight="1" thickBot="1" x14ac:dyDescent="0.3">
      <c r="B52" s="128"/>
      <c r="C52" s="129" t="s">
        <v>91</v>
      </c>
      <c r="D52" s="130"/>
      <c r="E52" s="130"/>
      <c r="F52" s="130"/>
      <c r="G52" s="131"/>
      <c r="H52" s="132">
        <f>+H11+H23+H40+H46</f>
        <v>90670.883838340873</v>
      </c>
      <c r="I52" s="132">
        <f t="shared" ref="I52:AS52" si="18">+I11+I23+I40+I46</f>
        <v>0</v>
      </c>
      <c r="J52" s="132">
        <f t="shared" si="18"/>
        <v>0</v>
      </c>
      <c r="K52" s="132">
        <f t="shared" si="18"/>
        <v>0</v>
      </c>
      <c r="L52" s="132">
        <f t="shared" si="18"/>
        <v>0</v>
      </c>
      <c r="M52" s="132">
        <f t="shared" si="18"/>
        <v>0</v>
      </c>
      <c r="N52" s="132">
        <f t="shared" si="18"/>
        <v>90670.883838340873</v>
      </c>
      <c r="O52" s="132">
        <f t="shared" si="18"/>
        <v>57771.517416856339</v>
      </c>
      <c r="P52" s="132">
        <f t="shared" si="18"/>
        <v>0</v>
      </c>
      <c r="Q52" s="132">
        <f>+Q11+Q23+Q40+Q46</f>
        <v>0</v>
      </c>
      <c r="R52" s="132">
        <f t="shared" si="18"/>
        <v>0</v>
      </c>
      <c r="S52" s="132">
        <f t="shared" si="18"/>
        <v>0</v>
      </c>
      <c r="T52" s="132">
        <f t="shared" si="18"/>
        <v>57771.517416856339</v>
      </c>
      <c r="U52" s="132">
        <f t="shared" si="18"/>
        <v>32899.366421484534</v>
      </c>
      <c r="V52" s="132">
        <f t="shared" si="18"/>
        <v>0</v>
      </c>
      <c r="W52" s="132">
        <f t="shared" si="18"/>
        <v>0</v>
      </c>
      <c r="X52" s="132">
        <f>+X11+X23+X40+X46</f>
        <v>0</v>
      </c>
      <c r="Y52" s="132">
        <f t="shared" si="18"/>
        <v>0</v>
      </c>
      <c r="Z52" s="132">
        <f t="shared" si="18"/>
        <v>0</v>
      </c>
      <c r="AA52" s="132">
        <f t="shared" si="18"/>
        <v>32899.366421484534</v>
      </c>
      <c r="AB52" s="132">
        <f t="shared" si="18"/>
        <v>0</v>
      </c>
      <c r="AC52" s="132">
        <f t="shared" si="18"/>
        <v>0</v>
      </c>
      <c r="AD52" s="132">
        <f>+AD11+AD23+AD40+AD46</f>
        <v>0</v>
      </c>
      <c r="AE52" s="132">
        <f t="shared" si="18"/>
        <v>0</v>
      </c>
      <c r="AF52" s="132">
        <f t="shared" si="18"/>
        <v>3100.230632142725</v>
      </c>
      <c r="AG52" s="132">
        <f t="shared" si="18"/>
        <v>0</v>
      </c>
      <c r="AH52" s="132">
        <f t="shared" si="18"/>
        <v>3100.230632142725</v>
      </c>
      <c r="AI52" s="132">
        <f t="shared" si="18"/>
        <v>0</v>
      </c>
      <c r="AJ52" s="132">
        <f>+AJ11+AJ23+AJ40+AJ46</f>
        <v>0</v>
      </c>
      <c r="AK52" s="132">
        <f t="shared" si="18"/>
        <v>0</v>
      </c>
      <c r="AL52" s="132">
        <f t="shared" si="18"/>
        <v>0</v>
      </c>
      <c r="AM52" s="132">
        <f t="shared" si="18"/>
        <v>29799.135789341806</v>
      </c>
      <c r="AN52" s="132">
        <f t="shared" si="18"/>
        <v>0</v>
      </c>
      <c r="AO52" s="132">
        <f>+AO11+AO23+AO40+AO46</f>
        <v>0</v>
      </c>
      <c r="AP52" s="132">
        <f t="shared" si="18"/>
        <v>0</v>
      </c>
      <c r="AQ52" s="132">
        <f t="shared" si="18"/>
        <v>0</v>
      </c>
      <c r="AR52" s="132">
        <f t="shared" si="18"/>
        <v>0</v>
      </c>
      <c r="AS52" s="133">
        <f t="shared" si="18"/>
        <v>29799.135789341806</v>
      </c>
      <c r="AT52" s="128"/>
    </row>
  </sheetData>
  <mergeCells count="59">
    <mergeCell ref="A1:AT1"/>
    <mergeCell ref="A2:AT2"/>
    <mergeCell ref="A3:AT3"/>
    <mergeCell ref="A5:AT5"/>
    <mergeCell ref="B8:B10"/>
    <mergeCell ref="C8:G10"/>
    <mergeCell ref="H8:AA8"/>
    <mergeCell ref="AB8:AL8"/>
    <mergeCell ref="AM8:AS8"/>
    <mergeCell ref="H9:N9"/>
    <mergeCell ref="O9:T9"/>
    <mergeCell ref="U9:AA9"/>
    <mergeCell ref="AM9:AS9"/>
    <mergeCell ref="AI9:AK9"/>
    <mergeCell ref="AL9:AL10"/>
    <mergeCell ref="AB9:AE9"/>
    <mergeCell ref="D28:G28"/>
    <mergeCell ref="D21:G21"/>
    <mergeCell ref="AF9:AH9"/>
    <mergeCell ref="D18:G18"/>
    <mergeCell ref="D20:G20"/>
    <mergeCell ref="D11:G11"/>
    <mergeCell ref="D12:G12"/>
    <mergeCell ref="D16:G16"/>
    <mergeCell ref="D17:G17"/>
    <mergeCell ref="D15:G15"/>
    <mergeCell ref="D13:G13"/>
    <mergeCell ref="D14:G14"/>
    <mergeCell ref="D19:G19"/>
    <mergeCell ref="D24:G24"/>
    <mergeCell ref="D25:G25"/>
    <mergeCell ref="D26:G26"/>
    <mergeCell ref="D44:G44"/>
    <mergeCell ref="D29:G29"/>
    <mergeCell ref="D30:G30"/>
    <mergeCell ref="D31:G31"/>
    <mergeCell ref="D32:G32"/>
    <mergeCell ref="D39:G39"/>
    <mergeCell ref="D40:G40"/>
    <mergeCell ref="D41:G41"/>
    <mergeCell ref="D42:G42"/>
    <mergeCell ref="D43:G43"/>
    <mergeCell ref="D33:G33"/>
    <mergeCell ref="D22:G22"/>
    <mergeCell ref="D23:G23"/>
    <mergeCell ref="C52:G52"/>
    <mergeCell ref="D46:G46"/>
    <mergeCell ref="D47:G47"/>
    <mergeCell ref="D48:G48"/>
    <mergeCell ref="D49:G49"/>
    <mergeCell ref="D50:G50"/>
    <mergeCell ref="D51:G51"/>
    <mergeCell ref="D45:G45"/>
    <mergeCell ref="D34:G34"/>
    <mergeCell ref="D35:G35"/>
    <mergeCell ref="D36:G36"/>
    <mergeCell ref="D37:G37"/>
    <mergeCell ref="D38:G38"/>
    <mergeCell ref="D27:G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83"/>
  <sheetViews>
    <sheetView workbookViewId="0">
      <selection activeCell="H2" sqref="H2"/>
    </sheetView>
  </sheetViews>
  <sheetFormatPr defaultColWidth="9.109375" defaultRowHeight="14.4" x14ac:dyDescent="0.3"/>
  <cols>
    <col min="1" max="1" width="28.88671875" style="2" customWidth="1"/>
    <col min="2" max="2" width="16.77734375" style="2" bestFit="1" customWidth="1"/>
    <col min="3" max="3" width="13.5546875" style="2" customWidth="1"/>
    <col min="4" max="4" width="12.109375" style="2" customWidth="1"/>
    <col min="5" max="5" width="12.88671875" style="2" customWidth="1"/>
    <col min="6" max="6" width="19.5546875" style="2" customWidth="1"/>
    <col min="7" max="7" width="10.88671875" style="2" customWidth="1"/>
    <col min="8" max="8" width="13.88671875" style="2" customWidth="1"/>
    <col min="9" max="9" width="33.109375" style="2" customWidth="1"/>
    <col min="10" max="10" width="9.109375" style="2" customWidth="1"/>
    <col min="11" max="11" width="9.21875" style="2" customWidth="1"/>
    <col min="12" max="12" width="9.44140625" style="2" customWidth="1"/>
    <col min="13" max="13" width="13.21875" style="2" customWidth="1"/>
    <col min="14" max="14" width="12.109375" style="2" customWidth="1"/>
    <col min="15" max="15" width="12.77734375" style="2" customWidth="1"/>
    <col min="16" max="17" width="12.109375" style="2" customWidth="1"/>
    <col min="18" max="18" width="12.21875" style="2" customWidth="1"/>
    <col min="19" max="19" width="13.21875" style="2" customWidth="1"/>
    <col min="20" max="20" width="13.109375" style="2" customWidth="1"/>
    <col min="21" max="32" width="14.77734375" style="2" bestFit="1" customWidth="1"/>
    <col min="33" max="33" width="12.21875" style="2" customWidth="1"/>
    <col min="34" max="34" width="16.5546875" style="2" customWidth="1"/>
    <col min="35" max="39" width="14.77734375" style="2" bestFit="1" customWidth="1"/>
    <col min="40" max="16384" width="9.109375" style="2"/>
  </cols>
  <sheetData>
    <row r="2" spans="1:12" x14ac:dyDescent="0.3">
      <c r="A2" s="1" t="s">
        <v>210</v>
      </c>
    </row>
    <row r="3" spans="1:12" x14ac:dyDescent="0.3">
      <c r="I3" s="3"/>
      <c r="J3" s="3"/>
      <c r="K3" s="3"/>
      <c r="L3" s="3"/>
    </row>
    <row r="4" spans="1:12" x14ac:dyDescent="0.3">
      <c r="A4" s="4"/>
      <c r="B4" s="5"/>
      <c r="C4" s="66" t="s">
        <v>211</v>
      </c>
      <c r="D4" s="67"/>
      <c r="E4" s="67"/>
      <c r="F4" s="67"/>
      <c r="G4" s="67"/>
      <c r="H4" s="68"/>
      <c r="I4" s="6"/>
      <c r="J4" s="3"/>
      <c r="K4" s="3"/>
      <c r="L4" s="3"/>
    </row>
    <row r="5" spans="1:12" ht="48.6" x14ac:dyDescent="0.3">
      <c r="A5" s="69" t="s">
        <v>212</v>
      </c>
      <c r="B5" s="69"/>
      <c r="C5" s="7" t="s">
        <v>213</v>
      </c>
      <c r="D5" s="8" t="s">
        <v>177</v>
      </c>
      <c r="E5" s="8" t="s">
        <v>214</v>
      </c>
      <c r="F5" s="7" t="s">
        <v>215</v>
      </c>
      <c r="G5" s="7" t="s">
        <v>216</v>
      </c>
      <c r="H5" s="8" t="s">
        <v>217</v>
      </c>
      <c r="I5" s="3"/>
      <c r="J5" s="3"/>
      <c r="K5" s="3"/>
      <c r="L5" s="3"/>
    </row>
    <row r="6" spans="1:12" x14ac:dyDescent="0.3">
      <c r="A6" s="70" t="s">
        <v>178</v>
      </c>
      <c r="B6" s="71"/>
      <c r="C6" s="9">
        <f>40000/3.4528</f>
        <v>11584.800741427249</v>
      </c>
      <c r="D6" s="10">
        <v>15</v>
      </c>
      <c r="E6" s="9">
        <f>C6/D6</f>
        <v>772.32004942848323</v>
      </c>
      <c r="F6" s="9">
        <v>100</v>
      </c>
      <c r="G6" s="11">
        <v>2</v>
      </c>
      <c r="H6" s="12">
        <f>C6*F6/100*G6/100</f>
        <v>231.696014828545</v>
      </c>
    </row>
    <row r="7" spans="1:12" ht="15" customHeight="1" x14ac:dyDescent="0.3">
      <c r="A7" s="72" t="s">
        <v>179</v>
      </c>
      <c r="B7" s="73"/>
      <c r="C7" s="9">
        <f>20000/3.4528</f>
        <v>5792.4003707136244</v>
      </c>
      <c r="D7" s="10">
        <v>15</v>
      </c>
      <c r="E7" s="9">
        <f>C7/D7</f>
        <v>386.16002471424162</v>
      </c>
      <c r="F7" s="9">
        <v>100</v>
      </c>
      <c r="G7" s="10">
        <v>2</v>
      </c>
      <c r="H7" s="12">
        <f t="shared" ref="H7:H14" si="0">C7*F7/100*G7/100</f>
        <v>115.8480074142725</v>
      </c>
    </row>
    <row r="8" spans="1:12" ht="15" customHeight="1" x14ac:dyDescent="0.3">
      <c r="A8" s="72" t="s">
        <v>218</v>
      </c>
      <c r="B8" s="73"/>
      <c r="C8" s="9">
        <f>M24</f>
        <v>136020.65938500001</v>
      </c>
      <c r="D8" s="12">
        <f>AH24/12</f>
        <v>51.583333333333336</v>
      </c>
      <c r="E8" s="9">
        <f>R24</f>
        <v>239.20015800000002</v>
      </c>
      <c r="F8" s="9">
        <v>5</v>
      </c>
      <c r="G8" s="10">
        <v>2</v>
      </c>
      <c r="H8" s="12">
        <f t="shared" si="0"/>
        <v>136.02065938499999</v>
      </c>
    </row>
    <row r="9" spans="1:12" ht="15" customHeight="1" x14ac:dyDescent="0.3">
      <c r="A9" s="72" t="s">
        <v>143</v>
      </c>
      <c r="B9" s="73"/>
      <c r="C9" s="9">
        <f t="shared" ref="C9:C14" si="1">M25</f>
        <v>50559.39</v>
      </c>
      <c r="D9" s="12">
        <f t="shared" ref="D9:D14" si="2">AH25/12</f>
        <v>51.5</v>
      </c>
      <c r="E9" s="9">
        <f t="shared" ref="E9:E14" si="3">R25</f>
        <v>196.52879999999999</v>
      </c>
      <c r="F9" s="9">
        <v>5</v>
      </c>
      <c r="G9" s="10">
        <v>2</v>
      </c>
      <c r="H9" s="12">
        <f t="shared" si="0"/>
        <v>50.55939</v>
      </c>
    </row>
    <row r="10" spans="1:12" ht="15" customHeight="1" x14ac:dyDescent="0.3">
      <c r="A10" s="72" t="s">
        <v>151</v>
      </c>
      <c r="B10" s="73"/>
      <c r="C10" s="9">
        <f t="shared" si="1"/>
        <v>231845.4</v>
      </c>
      <c r="D10" s="12">
        <f t="shared" si="2"/>
        <v>35.083333333333336</v>
      </c>
      <c r="E10" s="9">
        <f t="shared" si="3"/>
        <v>0</v>
      </c>
      <c r="F10" s="9">
        <v>5</v>
      </c>
      <c r="G10" s="10">
        <v>2</v>
      </c>
      <c r="H10" s="12">
        <f t="shared" si="0"/>
        <v>231.84540000000001</v>
      </c>
    </row>
    <row r="11" spans="1:12" ht="15" customHeight="1" x14ac:dyDescent="0.3">
      <c r="A11" s="72" t="s">
        <v>162</v>
      </c>
      <c r="B11" s="73"/>
      <c r="C11" s="9">
        <f t="shared" si="1"/>
        <v>99123.9</v>
      </c>
      <c r="D11" s="12">
        <f t="shared" si="2"/>
        <v>42</v>
      </c>
      <c r="E11" s="9">
        <f t="shared" si="3"/>
        <v>450.56279999999998</v>
      </c>
      <c r="F11" s="9">
        <v>5</v>
      </c>
      <c r="G11" s="10">
        <v>2</v>
      </c>
      <c r="H11" s="12">
        <f t="shared" si="0"/>
        <v>99.123899999999992</v>
      </c>
    </row>
    <row r="12" spans="1:12" ht="15" customHeight="1" x14ac:dyDescent="0.3">
      <c r="A12" s="72" t="s">
        <v>168</v>
      </c>
      <c r="B12" s="73"/>
      <c r="C12" s="9">
        <f t="shared" si="1"/>
        <v>23788.799999999999</v>
      </c>
      <c r="D12" s="12">
        <f t="shared" si="2"/>
        <v>42.083333333333336</v>
      </c>
      <c r="E12" s="9">
        <f t="shared" si="3"/>
        <v>74.144400000000005</v>
      </c>
      <c r="F12" s="9">
        <v>5</v>
      </c>
      <c r="G12" s="10">
        <v>2</v>
      </c>
      <c r="H12" s="12">
        <f t="shared" si="0"/>
        <v>23.788800000000002</v>
      </c>
    </row>
    <row r="13" spans="1:12" ht="15" customHeight="1" x14ac:dyDescent="0.3">
      <c r="A13" s="72" t="s">
        <v>172</v>
      </c>
      <c r="B13" s="73"/>
      <c r="C13" s="9">
        <f t="shared" si="1"/>
        <v>42376.24</v>
      </c>
      <c r="D13" s="12">
        <f t="shared" si="2"/>
        <v>42.083333333333336</v>
      </c>
      <c r="E13" s="9">
        <f t="shared" si="3"/>
        <v>112.41479999999999</v>
      </c>
      <c r="F13" s="9">
        <v>5</v>
      </c>
      <c r="G13" s="10">
        <v>2</v>
      </c>
      <c r="H13" s="12">
        <f t="shared" si="0"/>
        <v>42.376239999999996</v>
      </c>
    </row>
    <row r="14" spans="1:12" ht="15" customHeight="1" x14ac:dyDescent="0.3">
      <c r="A14" s="72" t="s">
        <v>175</v>
      </c>
      <c r="B14" s="73"/>
      <c r="C14" s="9">
        <f t="shared" si="1"/>
        <v>138358.03</v>
      </c>
      <c r="D14" s="12">
        <f t="shared" si="2"/>
        <v>20</v>
      </c>
      <c r="E14" s="9">
        <f t="shared" si="3"/>
        <v>868.89959999999996</v>
      </c>
      <c r="F14" s="9">
        <v>5</v>
      </c>
      <c r="G14" s="10">
        <v>2</v>
      </c>
      <c r="H14" s="12">
        <f t="shared" si="0"/>
        <v>138.35802999999999</v>
      </c>
    </row>
    <row r="15" spans="1:12" x14ac:dyDescent="0.3">
      <c r="A15" s="64" t="s">
        <v>180</v>
      </c>
      <c r="B15" s="65"/>
      <c r="C15" s="13">
        <f>SUM(C6:C14)</f>
        <v>739449.62049714092</v>
      </c>
      <c r="D15" s="10"/>
      <c r="E15" s="13">
        <f>SUM(E6:E14)</f>
        <v>3100.230632142725</v>
      </c>
      <c r="F15" s="13"/>
      <c r="G15" s="13"/>
      <c r="H15" s="13">
        <f>SUM(H6:H14)</f>
        <v>1069.6164416278175</v>
      </c>
    </row>
    <row r="17" spans="2:36" x14ac:dyDescent="0.3">
      <c r="H17" s="14"/>
    </row>
    <row r="18" spans="2:36" x14ac:dyDescent="0.3">
      <c r="B18" s="15" t="s">
        <v>92</v>
      </c>
      <c r="C18" s="15"/>
      <c r="D18" s="15"/>
      <c r="E18" s="15"/>
      <c r="F18" s="15"/>
      <c r="G18" s="16"/>
      <c r="H18" s="16"/>
      <c r="I18" s="16"/>
      <c r="J18" s="16"/>
      <c r="K18" s="16"/>
      <c r="L18" s="17"/>
      <c r="M18" s="17"/>
    </row>
    <row r="19" spans="2:36" x14ac:dyDescent="0.3">
      <c r="B19" s="15" t="s">
        <v>93</v>
      </c>
      <c r="C19" s="15"/>
      <c r="D19" s="15"/>
      <c r="E19" s="15"/>
      <c r="F19" s="15"/>
      <c r="G19" s="17"/>
      <c r="H19" s="17"/>
      <c r="I19" s="17"/>
      <c r="J19" s="17"/>
      <c r="K19" s="17"/>
      <c r="L19" s="17"/>
      <c r="M19" s="17"/>
    </row>
    <row r="20" spans="2:36" x14ac:dyDescent="0.3">
      <c r="B20" s="15" t="s">
        <v>219</v>
      </c>
      <c r="C20" s="15"/>
      <c r="D20" s="15"/>
      <c r="E20" s="15"/>
      <c r="F20" s="15"/>
      <c r="G20" s="17"/>
      <c r="H20" s="17"/>
      <c r="I20" s="17"/>
      <c r="J20" s="17"/>
      <c r="K20" s="17"/>
      <c r="L20" s="17"/>
      <c r="M20" s="17"/>
    </row>
    <row r="21" spans="2:36" x14ac:dyDescent="0.3">
      <c r="B21" s="15" t="s">
        <v>182</v>
      </c>
      <c r="C21" s="15"/>
      <c r="D21" s="15"/>
      <c r="E21" s="15"/>
      <c r="F21" s="15"/>
      <c r="G21" s="17"/>
      <c r="H21" s="17"/>
      <c r="I21" s="17"/>
      <c r="J21" s="17"/>
      <c r="K21" s="17"/>
      <c r="L21" s="17"/>
      <c r="M21" s="17"/>
      <c r="N21" s="18" t="s">
        <v>220</v>
      </c>
      <c r="R21" s="18" t="s">
        <v>221</v>
      </c>
      <c r="T21" s="18" t="s">
        <v>220</v>
      </c>
    </row>
    <row r="22" spans="2:36" ht="21.6" x14ac:dyDescent="0.3">
      <c r="B22" s="19" t="s">
        <v>94</v>
      </c>
      <c r="C22" s="19" t="s">
        <v>95</v>
      </c>
      <c r="D22" s="19" t="s">
        <v>96</v>
      </c>
      <c r="E22" s="19" t="s">
        <v>97</v>
      </c>
      <c r="F22" s="20" t="s">
        <v>183</v>
      </c>
      <c r="G22" s="19" t="s">
        <v>98</v>
      </c>
      <c r="H22" s="19" t="s">
        <v>99</v>
      </c>
      <c r="I22" s="19" t="s">
        <v>100</v>
      </c>
      <c r="J22" s="19" t="s">
        <v>101</v>
      </c>
      <c r="K22" s="19" t="s">
        <v>102</v>
      </c>
      <c r="L22" s="19" t="s">
        <v>103</v>
      </c>
      <c r="M22" s="19" t="s">
        <v>104</v>
      </c>
      <c r="N22" s="19" t="s">
        <v>200</v>
      </c>
      <c r="O22" s="19" t="s">
        <v>105</v>
      </c>
      <c r="P22" s="19" t="s">
        <v>106</v>
      </c>
      <c r="Q22" s="19" t="s">
        <v>107</v>
      </c>
      <c r="R22" s="21" t="s">
        <v>204</v>
      </c>
      <c r="S22" s="22" t="s">
        <v>108</v>
      </c>
      <c r="T22" s="23" t="s">
        <v>202</v>
      </c>
      <c r="U22" s="19" t="s">
        <v>109</v>
      </c>
      <c r="V22" s="19" t="s">
        <v>8</v>
      </c>
      <c r="W22" s="19" t="s">
        <v>184</v>
      </c>
      <c r="X22" s="19" t="s">
        <v>110</v>
      </c>
      <c r="Y22" s="19" t="s">
        <v>111</v>
      </c>
      <c r="Z22" s="19" t="s">
        <v>112</v>
      </c>
      <c r="AA22" s="19" t="s">
        <v>113</v>
      </c>
      <c r="AB22" s="19" t="s">
        <v>114</v>
      </c>
      <c r="AC22" s="19" t="s">
        <v>115</v>
      </c>
      <c r="AD22" s="19" t="s">
        <v>116</v>
      </c>
      <c r="AE22" s="19" t="s">
        <v>117</v>
      </c>
      <c r="AF22" s="19" t="s">
        <v>118</v>
      </c>
      <c r="AG22" s="19" t="s">
        <v>119</v>
      </c>
      <c r="AH22" s="19" t="s">
        <v>120</v>
      </c>
      <c r="AI22" s="19" t="s">
        <v>185</v>
      </c>
      <c r="AJ22" s="19" t="s">
        <v>186</v>
      </c>
    </row>
    <row r="23" spans="2:36" x14ac:dyDescent="0.3">
      <c r="B23" s="24" t="s">
        <v>187</v>
      </c>
      <c r="C23" s="24" t="s">
        <v>121</v>
      </c>
      <c r="D23" s="24" t="s">
        <v>122</v>
      </c>
      <c r="E23" s="24" t="s">
        <v>123</v>
      </c>
      <c r="F23" s="25" t="s">
        <v>124</v>
      </c>
      <c r="G23" s="24" t="s">
        <v>125</v>
      </c>
      <c r="H23" s="24" t="s">
        <v>126</v>
      </c>
      <c r="I23" s="26" t="s">
        <v>188</v>
      </c>
      <c r="J23" s="24" t="s">
        <v>127</v>
      </c>
      <c r="K23" s="24" t="s">
        <v>128</v>
      </c>
      <c r="L23" s="24" t="s">
        <v>129</v>
      </c>
      <c r="M23" s="27">
        <v>1277189.29</v>
      </c>
      <c r="N23" s="27"/>
      <c r="O23" s="27">
        <v>0</v>
      </c>
      <c r="P23" s="27">
        <v>1277189.29</v>
      </c>
      <c r="Q23" s="27">
        <v>20236.900000000001</v>
      </c>
      <c r="R23" s="28"/>
      <c r="S23" s="27">
        <v>941592.7</v>
      </c>
      <c r="T23" s="10"/>
      <c r="U23" s="27">
        <v>0</v>
      </c>
      <c r="V23" s="27">
        <v>335596.59</v>
      </c>
      <c r="W23" s="27">
        <v>1</v>
      </c>
      <c r="X23" s="24" t="s">
        <v>130</v>
      </c>
      <c r="Y23" s="24" t="s">
        <v>131</v>
      </c>
      <c r="Z23" s="24" t="s">
        <v>132</v>
      </c>
      <c r="AA23" s="24" t="s">
        <v>133</v>
      </c>
      <c r="AB23" s="24" t="s">
        <v>134</v>
      </c>
      <c r="AC23" s="24" t="s">
        <v>135</v>
      </c>
      <c r="AD23" s="24" t="s">
        <v>136</v>
      </c>
      <c r="AE23" s="24" t="s">
        <v>137</v>
      </c>
      <c r="AF23" s="24"/>
      <c r="AG23" s="24" t="s">
        <v>138</v>
      </c>
      <c r="AH23" s="24" t="s">
        <v>189</v>
      </c>
      <c r="AI23" s="24"/>
      <c r="AJ23" s="24" t="s">
        <v>190</v>
      </c>
    </row>
    <row r="24" spans="2:36" ht="21.6" x14ac:dyDescent="0.3">
      <c r="B24" s="24"/>
      <c r="C24" s="24"/>
      <c r="D24" s="24"/>
      <c r="E24" s="24"/>
      <c r="F24" s="25"/>
      <c r="G24" s="24"/>
      <c r="H24" s="24"/>
      <c r="I24" s="29" t="s">
        <v>139</v>
      </c>
      <c r="J24" s="30"/>
      <c r="K24" s="30"/>
      <c r="L24" s="30"/>
      <c r="M24" s="31">
        <f>M23*0.1065</f>
        <v>136020.65938500001</v>
      </c>
      <c r="N24" s="31">
        <f>M24*0.12</f>
        <v>16322.4791262</v>
      </c>
      <c r="O24" s="31"/>
      <c r="P24" s="31">
        <f>M24</f>
        <v>136020.65938500001</v>
      </c>
      <c r="Q24" s="31">
        <f>Q23*0.0985</f>
        <v>1993.3346500000002</v>
      </c>
      <c r="R24" s="31">
        <f>Q24*0.12</f>
        <v>239.20015800000002</v>
      </c>
      <c r="S24" s="31">
        <f>S23*0.1065</f>
        <v>100279.62254999999</v>
      </c>
      <c r="T24" s="31">
        <f t="shared" ref="T24:T32" si="4">T41+R24</f>
        <v>11755.499699999997</v>
      </c>
      <c r="U24" s="32"/>
      <c r="V24" s="31">
        <f>V23*0.1065</f>
        <v>35741.036834999999</v>
      </c>
      <c r="W24" s="27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 t="str">
        <f>AH23</f>
        <v>619</v>
      </c>
      <c r="AI24" s="24"/>
      <c r="AJ24" s="24"/>
    </row>
    <row r="25" spans="2:36" x14ac:dyDescent="0.3">
      <c r="B25" s="24" t="s">
        <v>187</v>
      </c>
      <c r="C25" s="24" t="s">
        <v>121</v>
      </c>
      <c r="D25" s="24" t="s">
        <v>122</v>
      </c>
      <c r="E25" s="24" t="s">
        <v>140</v>
      </c>
      <c r="F25" s="25" t="s">
        <v>191</v>
      </c>
      <c r="G25" s="24" t="s">
        <v>141</v>
      </c>
      <c r="H25" s="24" t="s">
        <v>142</v>
      </c>
      <c r="I25" s="26" t="s">
        <v>143</v>
      </c>
      <c r="J25" s="24" t="s">
        <v>144</v>
      </c>
      <c r="K25" s="24" t="s">
        <v>128</v>
      </c>
      <c r="L25" s="24" t="s">
        <v>145</v>
      </c>
      <c r="M25" s="27">
        <v>50559.39</v>
      </c>
      <c r="N25" s="31">
        <f t="shared" ref="N25:N30" si="5">M25*0.12</f>
        <v>6067.1268</v>
      </c>
      <c r="O25" s="27">
        <v>55142.19</v>
      </c>
      <c r="P25" s="27">
        <v>105701.58</v>
      </c>
      <c r="Q25" s="27">
        <v>3821.64</v>
      </c>
      <c r="R25" s="31">
        <f>R42</f>
        <v>196.52879999999999</v>
      </c>
      <c r="S25" s="27">
        <v>27356.94</v>
      </c>
      <c r="T25" s="31">
        <f t="shared" si="4"/>
        <v>2824.2359999999999</v>
      </c>
      <c r="U25" s="27">
        <v>0</v>
      </c>
      <c r="V25" s="27">
        <v>78344.639999999999</v>
      </c>
      <c r="W25" s="27">
        <v>1</v>
      </c>
      <c r="X25" s="24" t="s">
        <v>146</v>
      </c>
      <c r="Y25" s="24" t="s">
        <v>147</v>
      </c>
      <c r="Z25" s="24" t="s">
        <v>132</v>
      </c>
      <c r="AA25" s="24" t="s">
        <v>148</v>
      </c>
      <c r="AB25" s="24" t="s">
        <v>134</v>
      </c>
      <c r="AC25" s="24" t="s">
        <v>135</v>
      </c>
      <c r="AD25" s="24" t="s">
        <v>136</v>
      </c>
      <c r="AE25" s="24" t="s">
        <v>137</v>
      </c>
      <c r="AF25" s="24"/>
      <c r="AG25" s="24" t="s">
        <v>138</v>
      </c>
      <c r="AH25" s="24" t="s">
        <v>222</v>
      </c>
      <c r="AI25" s="24"/>
      <c r="AJ25" s="24" t="s">
        <v>190</v>
      </c>
    </row>
    <row r="26" spans="2:36" x14ac:dyDescent="0.3">
      <c r="B26" s="24" t="s">
        <v>187</v>
      </c>
      <c r="C26" s="24" t="s">
        <v>121</v>
      </c>
      <c r="D26" s="24" t="s">
        <v>122</v>
      </c>
      <c r="E26" s="24" t="s">
        <v>140</v>
      </c>
      <c r="F26" s="24" t="s">
        <v>191</v>
      </c>
      <c r="G26" s="33" t="s">
        <v>149</v>
      </c>
      <c r="H26" s="33" t="s">
        <v>150</v>
      </c>
      <c r="I26" s="34" t="s">
        <v>151</v>
      </c>
      <c r="J26" s="33" t="s">
        <v>152</v>
      </c>
      <c r="K26" s="33" t="s">
        <v>128</v>
      </c>
      <c r="L26" s="33" t="s">
        <v>153</v>
      </c>
      <c r="M26" s="27">
        <v>231845.4</v>
      </c>
      <c r="N26" s="31">
        <f>N43</f>
        <v>17249.560799999999</v>
      </c>
      <c r="O26" s="27">
        <v>0</v>
      </c>
      <c r="P26" s="27">
        <v>231845.4</v>
      </c>
      <c r="Q26" s="27">
        <v>12585.47</v>
      </c>
      <c r="R26" s="31">
        <v>0</v>
      </c>
      <c r="S26" s="27">
        <v>180453.68</v>
      </c>
      <c r="T26" s="31">
        <f t="shared" si="4"/>
        <v>17249.525999999998</v>
      </c>
      <c r="U26" s="27">
        <v>0</v>
      </c>
      <c r="V26" s="27">
        <v>51391.72</v>
      </c>
      <c r="W26" s="27">
        <v>1</v>
      </c>
      <c r="X26" s="24" t="s">
        <v>146</v>
      </c>
      <c r="Y26" s="24" t="s">
        <v>147</v>
      </c>
      <c r="Z26" s="24" t="s">
        <v>154</v>
      </c>
      <c r="AA26" s="24" t="s">
        <v>155</v>
      </c>
      <c r="AB26" s="24" t="s">
        <v>156</v>
      </c>
      <c r="AC26" s="24" t="s">
        <v>135</v>
      </c>
      <c r="AD26" s="24" t="s">
        <v>136</v>
      </c>
      <c r="AE26" s="24" t="s">
        <v>157</v>
      </c>
      <c r="AF26" s="24"/>
      <c r="AG26" s="24" t="s">
        <v>138</v>
      </c>
      <c r="AH26" s="24" t="s">
        <v>198</v>
      </c>
      <c r="AI26" s="24"/>
      <c r="AJ26" s="24" t="s">
        <v>190</v>
      </c>
    </row>
    <row r="27" spans="2:36" x14ac:dyDescent="0.3">
      <c r="B27" s="24" t="s">
        <v>187</v>
      </c>
      <c r="C27" s="24" t="s">
        <v>121</v>
      </c>
      <c r="D27" s="24" t="s">
        <v>122</v>
      </c>
      <c r="E27" s="24" t="s">
        <v>158</v>
      </c>
      <c r="F27" s="24" t="s">
        <v>159</v>
      </c>
      <c r="G27" s="24" t="s">
        <v>160</v>
      </c>
      <c r="H27" s="24" t="s">
        <v>161</v>
      </c>
      <c r="I27" s="26" t="s">
        <v>162</v>
      </c>
      <c r="J27" s="24" t="s">
        <v>152</v>
      </c>
      <c r="K27" s="24" t="s">
        <v>128</v>
      </c>
      <c r="L27" s="24" t="s">
        <v>153</v>
      </c>
      <c r="M27" s="27">
        <v>99123.9</v>
      </c>
      <c r="N27" s="31">
        <f t="shared" si="5"/>
        <v>11894.867999999999</v>
      </c>
      <c r="O27" s="27">
        <v>0</v>
      </c>
      <c r="P27" s="27">
        <v>99123.9</v>
      </c>
      <c r="Q27" s="27">
        <v>3754.69</v>
      </c>
      <c r="R27" s="31">
        <f t="shared" ref="R27:R30" si="6">Q27*0.12</f>
        <v>450.56279999999998</v>
      </c>
      <c r="S27" s="27">
        <v>69084.89</v>
      </c>
      <c r="T27" s="31">
        <f t="shared" si="4"/>
        <v>7839.6239999999989</v>
      </c>
      <c r="U27" s="27">
        <v>0</v>
      </c>
      <c r="V27" s="27">
        <v>30039.01</v>
      </c>
      <c r="W27" s="27">
        <v>1</v>
      </c>
      <c r="X27" s="24" t="s">
        <v>163</v>
      </c>
      <c r="Y27" s="24" t="s">
        <v>164</v>
      </c>
      <c r="Z27" s="24" t="s">
        <v>165</v>
      </c>
      <c r="AA27" s="24" t="s">
        <v>155</v>
      </c>
      <c r="AB27" s="24" t="s">
        <v>134</v>
      </c>
      <c r="AC27" s="24" t="s">
        <v>135</v>
      </c>
      <c r="AD27" s="24" t="s">
        <v>136</v>
      </c>
      <c r="AE27" s="24" t="s">
        <v>157</v>
      </c>
      <c r="AF27" s="24"/>
      <c r="AG27" s="24" t="s">
        <v>138</v>
      </c>
      <c r="AH27" s="24" t="s">
        <v>194</v>
      </c>
      <c r="AI27" s="24"/>
      <c r="AJ27" s="24" t="s">
        <v>190</v>
      </c>
    </row>
    <row r="28" spans="2:36" x14ac:dyDescent="0.3">
      <c r="B28" s="24" t="s">
        <v>187</v>
      </c>
      <c r="C28" s="24" t="s">
        <v>121</v>
      </c>
      <c r="D28" s="24" t="s">
        <v>122</v>
      </c>
      <c r="E28" s="24" t="s">
        <v>123</v>
      </c>
      <c r="F28" s="24" t="s">
        <v>124</v>
      </c>
      <c r="G28" s="24" t="s">
        <v>166</v>
      </c>
      <c r="H28" s="24" t="s">
        <v>167</v>
      </c>
      <c r="I28" s="26" t="s">
        <v>168</v>
      </c>
      <c r="J28" s="24" t="s">
        <v>152</v>
      </c>
      <c r="K28" s="24" t="s">
        <v>128</v>
      </c>
      <c r="L28" s="24" t="s">
        <v>153</v>
      </c>
      <c r="M28" s="27">
        <v>23788.799999999999</v>
      </c>
      <c r="N28" s="31">
        <f>N45</f>
        <v>1242.3659999999998</v>
      </c>
      <c r="O28" s="27">
        <v>0</v>
      </c>
      <c r="P28" s="27">
        <v>23788.799999999999</v>
      </c>
      <c r="Q28" s="27">
        <v>1778.19</v>
      </c>
      <c r="R28" s="35">
        <f>R45</f>
        <v>74.144400000000005</v>
      </c>
      <c r="S28" s="27">
        <v>11191.56</v>
      </c>
      <c r="T28" s="31">
        <f t="shared" si="4"/>
        <v>1013.5752</v>
      </c>
      <c r="U28" s="27">
        <v>0</v>
      </c>
      <c r="V28" s="27">
        <v>12597.24</v>
      </c>
      <c r="W28" s="27">
        <v>1</v>
      </c>
      <c r="X28" s="24" t="s">
        <v>130</v>
      </c>
      <c r="Y28" s="24" t="s">
        <v>131</v>
      </c>
      <c r="Z28" s="24" t="s">
        <v>154</v>
      </c>
      <c r="AA28" s="24" t="s">
        <v>155</v>
      </c>
      <c r="AB28" s="24" t="s">
        <v>169</v>
      </c>
      <c r="AC28" s="24" t="s">
        <v>135</v>
      </c>
      <c r="AD28" s="24" t="s">
        <v>136</v>
      </c>
      <c r="AE28" s="24" t="s">
        <v>157</v>
      </c>
      <c r="AF28" s="24"/>
      <c r="AG28" s="24" t="s">
        <v>138</v>
      </c>
      <c r="AH28" s="24" t="s">
        <v>207</v>
      </c>
      <c r="AI28" s="24"/>
      <c r="AJ28" s="24" t="s">
        <v>190</v>
      </c>
    </row>
    <row r="29" spans="2:36" x14ac:dyDescent="0.3">
      <c r="B29" s="24" t="s">
        <v>187</v>
      </c>
      <c r="C29" s="24" t="s">
        <v>121</v>
      </c>
      <c r="D29" s="24" t="s">
        <v>122</v>
      </c>
      <c r="E29" s="24" t="s">
        <v>123</v>
      </c>
      <c r="F29" s="24" t="s">
        <v>124</v>
      </c>
      <c r="G29" s="24" t="s">
        <v>170</v>
      </c>
      <c r="H29" s="24" t="s">
        <v>171</v>
      </c>
      <c r="I29" s="26" t="s">
        <v>172</v>
      </c>
      <c r="J29" s="24" t="s">
        <v>152</v>
      </c>
      <c r="K29" s="24" t="s">
        <v>128</v>
      </c>
      <c r="L29" s="24" t="s">
        <v>153</v>
      </c>
      <c r="M29" s="27">
        <v>42376.24</v>
      </c>
      <c r="N29" s="31">
        <f>N46</f>
        <v>3914.3183999999997</v>
      </c>
      <c r="O29" s="27">
        <v>0</v>
      </c>
      <c r="P29" s="27">
        <v>42376.24</v>
      </c>
      <c r="Q29" s="27">
        <v>1495.25</v>
      </c>
      <c r="R29" s="35">
        <f>R46</f>
        <v>112.41479999999999</v>
      </c>
      <c r="S29" s="27">
        <v>31783.439999999999</v>
      </c>
      <c r="T29" s="31">
        <f t="shared" si="4"/>
        <v>3564.2308560000001</v>
      </c>
      <c r="U29" s="27">
        <v>0</v>
      </c>
      <c r="V29" s="27">
        <v>10592.8</v>
      </c>
      <c r="W29" s="27">
        <v>1</v>
      </c>
      <c r="X29" s="24" t="s">
        <v>130</v>
      </c>
      <c r="Y29" s="24" t="s">
        <v>131</v>
      </c>
      <c r="Z29" s="24" t="s">
        <v>154</v>
      </c>
      <c r="AA29" s="24" t="s">
        <v>155</v>
      </c>
      <c r="AB29" s="24" t="s">
        <v>169</v>
      </c>
      <c r="AC29" s="24" t="s">
        <v>135</v>
      </c>
      <c r="AD29" s="24" t="s">
        <v>136</v>
      </c>
      <c r="AE29" s="24" t="s">
        <v>157</v>
      </c>
      <c r="AF29" s="24"/>
      <c r="AG29" s="24" t="s">
        <v>138</v>
      </c>
      <c r="AH29" s="24" t="s">
        <v>207</v>
      </c>
      <c r="AI29" s="24"/>
      <c r="AJ29" s="24" t="s">
        <v>190</v>
      </c>
    </row>
    <row r="30" spans="2:36" x14ac:dyDescent="0.3">
      <c r="B30" s="24" t="s">
        <v>187</v>
      </c>
      <c r="C30" s="24" t="s">
        <v>121</v>
      </c>
      <c r="D30" s="24" t="s">
        <v>122</v>
      </c>
      <c r="E30" s="24" t="s">
        <v>158</v>
      </c>
      <c r="F30" s="24" t="s">
        <v>159</v>
      </c>
      <c r="G30" s="24" t="s">
        <v>173</v>
      </c>
      <c r="H30" s="24" t="s">
        <v>174</v>
      </c>
      <c r="I30" s="26" t="s">
        <v>175</v>
      </c>
      <c r="J30" s="24" t="s">
        <v>144</v>
      </c>
      <c r="K30" s="24" t="s">
        <v>128</v>
      </c>
      <c r="L30" s="24" t="s">
        <v>145</v>
      </c>
      <c r="M30" s="27">
        <v>138358.03</v>
      </c>
      <c r="N30" s="36">
        <f t="shared" si="5"/>
        <v>16602.963599999999</v>
      </c>
      <c r="O30" s="27">
        <v>0</v>
      </c>
      <c r="P30" s="27">
        <v>138358.03</v>
      </c>
      <c r="Q30" s="27">
        <v>7240.83</v>
      </c>
      <c r="R30" s="31">
        <f t="shared" si="6"/>
        <v>868.89959999999996</v>
      </c>
      <c r="S30" s="27">
        <v>62328.25</v>
      </c>
      <c r="T30" s="31">
        <f t="shared" si="4"/>
        <v>6573.9452159999992</v>
      </c>
      <c r="U30" s="27">
        <v>0</v>
      </c>
      <c r="V30" s="27">
        <v>76029.78</v>
      </c>
      <c r="W30" s="27">
        <v>1</v>
      </c>
      <c r="X30" s="24" t="s">
        <v>176</v>
      </c>
      <c r="Y30" s="24" t="s">
        <v>164</v>
      </c>
      <c r="Z30" s="24" t="s">
        <v>132</v>
      </c>
      <c r="AA30" s="24" t="s">
        <v>148</v>
      </c>
      <c r="AB30" s="24" t="s">
        <v>134</v>
      </c>
      <c r="AC30" s="24" t="s">
        <v>135</v>
      </c>
      <c r="AD30" s="24" t="s">
        <v>136</v>
      </c>
      <c r="AE30" s="24" t="s">
        <v>137</v>
      </c>
      <c r="AF30" s="24"/>
      <c r="AG30" s="24" t="s">
        <v>138</v>
      </c>
      <c r="AH30" s="24" t="s">
        <v>196</v>
      </c>
      <c r="AI30" s="24"/>
      <c r="AJ30" s="24" t="s">
        <v>190</v>
      </c>
    </row>
    <row r="31" spans="2:36" x14ac:dyDescent="0.3">
      <c r="I31" s="37" t="s">
        <v>178</v>
      </c>
      <c r="J31" s="30"/>
      <c r="K31" s="30"/>
      <c r="L31" s="30"/>
      <c r="M31" s="38">
        <f>$C$6</f>
        <v>11584.800741427249</v>
      </c>
      <c r="N31" s="32">
        <f>M31</f>
        <v>11584.800741427249</v>
      </c>
      <c r="O31" s="39"/>
      <c r="P31" s="39"/>
      <c r="Q31" s="39"/>
      <c r="R31" s="32">
        <f>N31/15</f>
        <v>772.32004942848323</v>
      </c>
      <c r="S31" s="39"/>
      <c r="T31" s="31">
        <f t="shared" si="4"/>
        <v>4633.9202965708992</v>
      </c>
    </row>
    <row r="32" spans="2:36" x14ac:dyDescent="0.3">
      <c r="I32" s="37" t="s">
        <v>179</v>
      </c>
      <c r="J32" s="30"/>
      <c r="K32" s="30"/>
      <c r="L32" s="30"/>
      <c r="M32" s="38">
        <f>$C$7</f>
        <v>5792.4003707136244</v>
      </c>
      <c r="N32" s="32">
        <f>M32</f>
        <v>5792.4003707136244</v>
      </c>
      <c r="O32" s="39"/>
      <c r="P32" s="39"/>
      <c r="Q32" s="39"/>
      <c r="R32" s="32">
        <f>N32/15</f>
        <v>386.16002471424162</v>
      </c>
      <c r="S32" s="39"/>
      <c r="T32" s="31">
        <f t="shared" si="4"/>
        <v>2316.9601482854496</v>
      </c>
    </row>
    <row r="33" spans="2:38" x14ac:dyDescent="0.3">
      <c r="M33" s="18" t="s">
        <v>201</v>
      </c>
      <c r="N33" s="40">
        <f>SUM(N24:N32)</f>
        <v>90670.883838340873</v>
      </c>
      <c r="R33" s="40">
        <f>SUM(R24:R32)</f>
        <v>3100.2306321427245</v>
      </c>
      <c r="T33" s="40">
        <f>SUM(T24:T32)</f>
        <v>57771.517416856339</v>
      </c>
    </row>
    <row r="34" spans="2:38" x14ac:dyDescent="0.3">
      <c r="M34" s="41"/>
      <c r="N34" s="42"/>
    </row>
    <row r="35" spans="2:38" x14ac:dyDescent="0.3">
      <c r="B35" s="15" t="s">
        <v>92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2:38" x14ac:dyDescent="0.3">
      <c r="B36" s="15" t="s">
        <v>93</v>
      </c>
      <c r="C36" s="15"/>
      <c r="D36" s="15"/>
      <c r="E36" s="15"/>
      <c r="F36" s="15"/>
      <c r="G36" s="43"/>
      <c r="H36" s="43"/>
      <c r="I36" s="43"/>
    </row>
    <row r="37" spans="2:38" x14ac:dyDescent="0.3">
      <c r="B37" s="15" t="s">
        <v>206</v>
      </c>
      <c r="C37" s="15"/>
      <c r="D37" s="15"/>
      <c r="E37" s="15"/>
      <c r="F37" s="15"/>
      <c r="G37" s="43"/>
      <c r="H37" s="43"/>
      <c r="I37" s="43"/>
    </row>
    <row r="38" spans="2:38" x14ac:dyDescent="0.3">
      <c r="B38" s="44" t="s">
        <v>182</v>
      </c>
      <c r="C38" s="44"/>
      <c r="D38" s="44"/>
      <c r="E38" s="44"/>
      <c r="F38" s="44"/>
      <c r="G38" s="43"/>
      <c r="H38" s="43"/>
      <c r="I38" s="3"/>
      <c r="N38" s="18" t="s">
        <v>208</v>
      </c>
      <c r="R38" s="18" t="s">
        <v>209</v>
      </c>
      <c r="T38" s="18" t="s">
        <v>208</v>
      </c>
    </row>
    <row r="39" spans="2:38" ht="21.6" x14ac:dyDescent="0.3">
      <c r="B39" s="45" t="s">
        <v>94</v>
      </c>
      <c r="C39" s="45" t="s">
        <v>95</v>
      </c>
      <c r="D39" s="45" t="s">
        <v>96</v>
      </c>
      <c r="E39" s="45" t="s">
        <v>97</v>
      </c>
      <c r="F39" s="46" t="s">
        <v>183</v>
      </c>
      <c r="G39" s="45" t="s">
        <v>98</v>
      </c>
      <c r="H39" s="45" t="s">
        <v>99</v>
      </c>
      <c r="I39" s="45" t="s">
        <v>100</v>
      </c>
      <c r="J39" s="45" t="s">
        <v>101</v>
      </c>
      <c r="K39" s="47" t="s">
        <v>102</v>
      </c>
      <c r="L39" s="45" t="s">
        <v>103</v>
      </c>
      <c r="M39" s="45" t="s">
        <v>104</v>
      </c>
      <c r="N39" s="45" t="s">
        <v>200</v>
      </c>
      <c r="O39" s="45" t="s">
        <v>105</v>
      </c>
      <c r="P39" s="45" t="s">
        <v>106</v>
      </c>
      <c r="Q39" s="45" t="s">
        <v>107</v>
      </c>
      <c r="R39" s="21" t="s">
        <v>204</v>
      </c>
      <c r="S39" s="45" t="s">
        <v>108</v>
      </c>
      <c r="T39" s="21" t="s">
        <v>202</v>
      </c>
      <c r="U39" s="45" t="s">
        <v>109</v>
      </c>
      <c r="V39" s="45" t="s">
        <v>8</v>
      </c>
      <c r="W39" s="45" t="s">
        <v>184</v>
      </c>
      <c r="X39" s="45" t="s">
        <v>110</v>
      </c>
      <c r="Y39" s="45" t="s">
        <v>111</v>
      </c>
      <c r="Z39" s="45" t="s">
        <v>112</v>
      </c>
      <c r="AA39" s="45" t="s">
        <v>113</v>
      </c>
      <c r="AB39" s="45" t="s">
        <v>114</v>
      </c>
      <c r="AC39" s="45" t="s">
        <v>115</v>
      </c>
      <c r="AD39" s="45" t="s">
        <v>116</v>
      </c>
      <c r="AE39" s="45" t="s">
        <v>117</v>
      </c>
      <c r="AF39" s="45" t="s">
        <v>118</v>
      </c>
      <c r="AG39" s="45" t="s">
        <v>119</v>
      </c>
      <c r="AH39" s="45" t="s">
        <v>120</v>
      </c>
      <c r="AI39" s="45" t="s">
        <v>185</v>
      </c>
      <c r="AJ39" s="45" t="s">
        <v>186</v>
      </c>
    </row>
    <row r="40" spans="2:38" x14ac:dyDescent="0.3">
      <c r="B40" s="30" t="s">
        <v>187</v>
      </c>
      <c r="C40" s="30" t="s">
        <v>121</v>
      </c>
      <c r="D40" s="30" t="s">
        <v>122</v>
      </c>
      <c r="E40" s="30" t="s">
        <v>123</v>
      </c>
      <c r="F40" s="48" t="s">
        <v>124</v>
      </c>
      <c r="G40" s="30" t="s">
        <v>125</v>
      </c>
      <c r="H40" s="30" t="s">
        <v>126</v>
      </c>
      <c r="I40" s="37" t="s">
        <v>188</v>
      </c>
      <c r="J40" s="30" t="s">
        <v>127</v>
      </c>
      <c r="K40" s="49" t="s">
        <v>128</v>
      </c>
      <c r="L40" s="30" t="s">
        <v>129</v>
      </c>
      <c r="M40" s="39">
        <v>1277189.29</v>
      </c>
      <c r="N40" s="39"/>
      <c r="O40" s="39">
        <v>0</v>
      </c>
      <c r="P40" s="39">
        <v>1277189.29</v>
      </c>
      <c r="Q40" s="39">
        <v>20236.900000000001</v>
      </c>
      <c r="R40" s="39"/>
      <c r="S40" s="39">
        <v>921355.8</v>
      </c>
      <c r="T40" s="39"/>
      <c r="U40" s="39">
        <v>0</v>
      </c>
      <c r="V40" s="39">
        <v>355833.49</v>
      </c>
      <c r="W40" s="39">
        <v>1</v>
      </c>
      <c r="X40" s="30" t="s">
        <v>130</v>
      </c>
      <c r="Y40" s="30" t="s">
        <v>131</v>
      </c>
      <c r="Z40" s="30" t="s">
        <v>132</v>
      </c>
      <c r="AA40" s="30" t="s">
        <v>133</v>
      </c>
      <c r="AB40" s="30" t="s">
        <v>134</v>
      </c>
      <c r="AC40" s="30" t="s">
        <v>135</v>
      </c>
      <c r="AD40" s="30" t="s">
        <v>136</v>
      </c>
      <c r="AE40" s="30" t="s">
        <v>137</v>
      </c>
      <c r="AF40" s="30"/>
      <c r="AG40" s="30" t="s">
        <v>138</v>
      </c>
      <c r="AH40" s="30" t="s">
        <v>189</v>
      </c>
      <c r="AI40" s="30"/>
      <c r="AJ40" s="30" t="s">
        <v>190</v>
      </c>
    </row>
    <row r="41" spans="2:38" ht="21.6" x14ac:dyDescent="0.3">
      <c r="B41" s="30"/>
      <c r="C41" s="30"/>
      <c r="D41" s="30"/>
      <c r="E41" s="30"/>
      <c r="F41" s="48"/>
      <c r="G41" s="30"/>
      <c r="H41" s="30"/>
      <c r="I41" s="29" t="s">
        <v>139</v>
      </c>
      <c r="J41" s="30"/>
      <c r="K41" s="30"/>
      <c r="L41" s="30"/>
      <c r="M41" s="31">
        <f>M40*0.1065</f>
        <v>136020.65938500001</v>
      </c>
      <c r="N41" s="31">
        <f>M41*0.12</f>
        <v>16322.4791262</v>
      </c>
      <c r="O41" s="31"/>
      <c r="P41" s="31">
        <f>M41</f>
        <v>136020.65938500001</v>
      </c>
      <c r="Q41" s="31">
        <f>Q40*0.0985</f>
        <v>1993.3346500000002</v>
      </c>
      <c r="R41" s="31">
        <f>Q41*0.12</f>
        <v>239.20015800000002</v>
      </c>
      <c r="S41" s="31">
        <f>S40*0.1065</f>
        <v>98124.392699999997</v>
      </c>
      <c r="T41" s="31">
        <f>T58+R41</f>
        <v>11516.299541999997</v>
      </c>
      <c r="U41" s="32"/>
      <c r="V41" s="31">
        <f>V40*0.1065</f>
        <v>37896.266684999995</v>
      </c>
      <c r="W41" s="39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2:38" x14ac:dyDescent="0.3">
      <c r="B42" s="30" t="s">
        <v>187</v>
      </c>
      <c r="C42" s="30" t="s">
        <v>121</v>
      </c>
      <c r="D42" s="30" t="s">
        <v>122</v>
      </c>
      <c r="E42" s="30" t="s">
        <v>140</v>
      </c>
      <c r="F42" s="48" t="s">
        <v>191</v>
      </c>
      <c r="G42" s="30" t="s">
        <v>141</v>
      </c>
      <c r="H42" s="30" t="s">
        <v>142</v>
      </c>
      <c r="I42" s="37" t="s">
        <v>143</v>
      </c>
      <c r="J42" s="30" t="s">
        <v>144</v>
      </c>
      <c r="K42" s="49" t="s">
        <v>128</v>
      </c>
      <c r="L42" s="30" t="s">
        <v>145</v>
      </c>
      <c r="M42" s="39">
        <v>50559.39</v>
      </c>
      <c r="N42" s="31">
        <f t="shared" ref="N42:N47" si="7">M42*0.12</f>
        <v>6067.1268</v>
      </c>
      <c r="O42" s="39">
        <v>0</v>
      </c>
      <c r="P42" s="39">
        <v>50559.39</v>
      </c>
      <c r="Q42" s="39">
        <v>1637.74</v>
      </c>
      <c r="R42" s="31">
        <f t="shared" ref="R42:R47" si="8">Q42*0.12</f>
        <v>196.52879999999999</v>
      </c>
      <c r="S42" s="39">
        <v>23535.3</v>
      </c>
      <c r="T42" s="31">
        <f t="shared" ref="T42:T49" si="9">T59+R42</f>
        <v>2627.7071999999998</v>
      </c>
      <c r="U42" s="39">
        <v>0</v>
      </c>
      <c r="V42" s="39">
        <v>27024.09</v>
      </c>
      <c r="W42" s="39">
        <v>1</v>
      </c>
      <c r="X42" s="30" t="s">
        <v>146</v>
      </c>
      <c r="Y42" s="30" t="s">
        <v>147</v>
      </c>
      <c r="Z42" s="30" t="s">
        <v>132</v>
      </c>
      <c r="AA42" s="30" t="s">
        <v>148</v>
      </c>
      <c r="AB42" s="30" t="s">
        <v>134</v>
      </c>
      <c r="AC42" s="30" t="s">
        <v>135</v>
      </c>
      <c r="AD42" s="30" t="s">
        <v>136</v>
      </c>
      <c r="AE42" s="30" t="s">
        <v>137</v>
      </c>
      <c r="AF42" s="30"/>
      <c r="AG42" s="30" t="s">
        <v>138</v>
      </c>
      <c r="AH42" s="30" t="s">
        <v>192</v>
      </c>
      <c r="AI42" s="30"/>
      <c r="AJ42" s="30" t="s">
        <v>190</v>
      </c>
    </row>
    <row r="43" spans="2:38" x14ac:dyDescent="0.3">
      <c r="B43" s="30" t="s">
        <v>187</v>
      </c>
      <c r="C43" s="30" t="s">
        <v>121</v>
      </c>
      <c r="D43" s="30" t="s">
        <v>122</v>
      </c>
      <c r="E43" s="30" t="s">
        <v>140</v>
      </c>
      <c r="F43" s="30" t="s">
        <v>191</v>
      </c>
      <c r="G43" s="30" t="s">
        <v>149</v>
      </c>
      <c r="H43" s="30" t="s">
        <v>150</v>
      </c>
      <c r="I43" s="37" t="s">
        <v>151</v>
      </c>
      <c r="J43" s="30" t="s">
        <v>152</v>
      </c>
      <c r="K43" s="30" t="s">
        <v>128</v>
      </c>
      <c r="L43" s="30" t="s">
        <v>153</v>
      </c>
      <c r="M43" s="39">
        <v>231845.4</v>
      </c>
      <c r="N43" s="31">
        <f>N60</f>
        <v>17249.560799999999</v>
      </c>
      <c r="O43" s="39">
        <v>0</v>
      </c>
      <c r="P43" s="39">
        <v>231845.4</v>
      </c>
      <c r="Q43" s="39">
        <v>12585.47</v>
      </c>
      <c r="R43" s="31">
        <v>0</v>
      </c>
      <c r="S43" s="39">
        <v>167868.21</v>
      </c>
      <c r="T43" s="31">
        <f t="shared" si="9"/>
        <v>17249.525999999998</v>
      </c>
      <c r="U43" s="39">
        <v>0</v>
      </c>
      <c r="V43" s="39">
        <v>63977.19</v>
      </c>
      <c r="W43" s="39">
        <v>1</v>
      </c>
      <c r="X43" s="30" t="s">
        <v>146</v>
      </c>
      <c r="Y43" s="30" t="s">
        <v>147</v>
      </c>
      <c r="Z43" s="30" t="s">
        <v>154</v>
      </c>
      <c r="AA43" s="30" t="s">
        <v>155</v>
      </c>
      <c r="AB43" s="30" t="s">
        <v>156</v>
      </c>
      <c r="AC43" s="30" t="s">
        <v>135</v>
      </c>
      <c r="AD43" s="30" t="s">
        <v>136</v>
      </c>
      <c r="AE43" s="30" t="s">
        <v>157</v>
      </c>
      <c r="AF43" s="30"/>
      <c r="AG43" s="30" t="s">
        <v>138</v>
      </c>
      <c r="AH43" s="30" t="s">
        <v>198</v>
      </c>
      <c r="AI43" s="30"/>
      <c r="AJ43" s="30" t="s">
        <v>190</v>
      </c>
    </row>
    <row r="44" spans="2:38" x14ac:dyDescent="0.3">
      <c r="B44" s="30" t="s">
        <v>187</v>
      </c>
      <c r="C44" s="30" t="s">
        <v>121</v>
      </c>
      <c r="D44" s="30" t="s">
        <v>122</v>
      </c>
      <c r="E44" s="30" t="s">
        <v>158</v>
      </c>
      <c r="F44" s="30" t="s">
        <v>159</v>
      </c>
      <c r="G44" s="30" t="s">
        <v>160</v>
      </c>
      <c r="H44" s="30" t="s">
        <v>161</v>
      </c>
      <c r="I44" s="37" t="s">
        <v>162</v>
      </c>
      <c r="J44" s="30" t="s">
        <v>152</v>
      </c>
      <c r="K44" s="30" t="s">
        <v>128</v>
      </c>
      <c r="L44" s="30" t="s">
        <v>153</v>
      </c>
      <c r="M44" s="39">
        <v>99123.9</v>
      </c>
      <c r="N44" s="31">
        <f t="shared" si="7"/>
        <v>11894.867999999999</v>
      </c>
      <c r="O44" s="39">
        <v>0</v>
      </c>
      <c r="P44" s="39">
        <v>99123.9</v>
      </c>
      <c r="Q44" s="39">
        <v>3754.69</v>
      </c>
      <c r="R44" s="31">
        <f t="shared" si="8"/>
        <v>450.56279999999998</v>
      </c>
      <c r="S44" s="39">
        <v>65330.2</v>
      </c>
      <c r="T44" s="31">
        <f t="shared" si="9"/>
        <v>7389.0611999999992</v>
      </c>
      <c r="U44" s="39">
        <v>0</v>
      </c>
      <c r="V44" s="39">
        <v>33793.699999999997</v>
      </c>
      <c r="W44" s="39">
        <v>1</v>
      </c>
      <c r="X44" s="30" t="s">
        <v>163</v>
      </c>
      <c r="Y44" s="30" t="s">
        <v>164</v>
      </c>
      <c r="Z44" s="30" t="s">
        <v>165</v>
      </c>
      <c r="AA44" s="30" t="s">
        <v>155</v>
      </c>
      <c r="AB44" s="30" t="s">
        <v>134</v>
      </c>
      <c r="AC44" s="30" t="s">
        <v>135</v>
      </c>
      <c r="AD44" s="30" t="s">
        <v>136</v>
      </c>
      <c r="AE44" s="30" t="s">
        <v>157</v>
      </c>
      <c r="AF44" s="30"/>
      <c r="AG44" s="30" t="s">
        <v>138</v>
      </c>
      <c r="AH44" s="30" t="s">
        <v>194</v>
      </c>
      <c r="AI44" s="30"/>
      <c r="AJ44" s="30" t="s">
        <v>190</v>
      </c>
    </row>
    <row r="45" spans="2:38" x14ac:dyDescent="0.3">
      <c r="B45" s="30" t="s">
        <v>187</v>
      </c>
      <c r="C45" s="30" t="s">
        <v>121</v>
      </c>
      <c r="D45" s="30" t="s">
        <v>122</v>
      </c>
      <c r="E45" s="30" t="s">
        <v>123</v>
      </c>
      <c r="F45" s="30" t="s">
        <v>124</v>
      </c>
      <c r="G45" s="30" t="s">
        <v>166</v>
      </c>
      <c r="H45" s="30" t="s">
        <v>167</v>
      </c>
      <c r="I45" s="37" t="s">
        <v>168</v>
      </c>
      <c r="J45" s="30" t="s">
        <v>152</v>
      </c>
      <c r="K45" s="30" t="s">
        <v>128</v>
      </c>
      <c r="L45" s="30" t="s">
        <v>153</v>
      </c>
      <c r="M45" s="39">
        <v>10353.049999999999</v>
      </c>
      <c r="N45" s="31">
        <f t="shared" si="7"/>
        <v>1242.3659999999998</v>
      </c>
      <c r="O45" s="39">
        <v>13435.75</v>
      </c>
      <c r="P45" s="39">
        <v>23788.799999999999</v>
      </c>
      <c r="Q45" s="39">
        <v>1584.78</v>
      </c>
      <c r="R45" s="35">
        <f>R62</f>
        <v>74.144400000000005</v>
      </c>
      <c r="S45" s="39">
        <v>9413.3700000000008</v>
      </c>
      <c r="T45" s="31">
        <f t="shared" si="9"/>
        <v>939.43079999999998</v>
      </c>
      <c r="U45" s="39">
        <v>0</v>
      </c>
      <c r="V45" s="39">
        <v>14375.43</v>
      </c>
      <c r="W45" s="39">
        <v>1</v>
      </c>
      <c r="X45" s="30" t="s">
        <v>130</v>
      </c>
      <c r="Y45" s="30" t="s">
        <v>131</v>
      </c>
      <c r="Z45" s="30" t="s">
        <v>154</v>
      </c>
      <c r="AA45" s="30" t="s">
        <v>155</v>
      </c>
      <c r="AB45" s="30" t="s">
        <v>169</v>
      </c>
      <c r="AC45" s="30" t="s">
        <v>135</v>
      </c>
      <c r="AD45" s="30" t="s">
        <v>136</v>
      </c>
      <c r="AE45" s="30" t="s">
        <v>157</v>
      </c>
      <c r="AF45" s="30"/>
      <c r="AG45" s="30" t="s">
        <v>138</v>
      </c>
      <c r="AH45" s="30" t="s">
        <v>207</v>
      </c>
      <c r="AI45" s="30"/>
      <c r="AJ45" s="30" t="s">
        <v>190</v>
      </c>
    </row>
    <row r="46" spans="2:38" x14ac:dyDescent="0.3">
      <c r="B46" s="30" t="s">
        <v>187</v>
      </c>
      <c r="C46" s="30" t="s">
        <v>121</v>
      </c>
      <c r="D46" s="30" t="s">
        <v>122</v>
      </c>
      <c r="E46" s="30" t="s">
        <v>123</v>
      </c>
      <c r="F46" s="30" t="s">
        <v>124</v>
      </c>
      <c r="G46" s="30" t="s">
        <v>170</v>
      </c>
      <c r="H46" s="50">
        <v>2060051797</v>
      </c>
      <c r="I46" s="37" t="s">
        <v>172</v>
      </c>
      <c r="J46" s="30" t="s">
        <v>152</v>
      </c>
      <c r="K46" s="30" t="s">
        <v>128</v>
      </c>
      <c r="L46" s="30" t="s">
        <v>153</v>
      </c>
      <c r="M46" s="39">
        <v>32619.32</v>
      </c>
      <c r="N46" s="31">
        <f t="shared" si="7"/>
        <v>3914.3183999999997</v>
      </c>
      <c r="O46" s="39">
        <v>9756.92</v>
      </c>
      <c r="P46" s="39">
        <v>42376.24</v>
      </c>
      <c r="Q46" s="39">
        <v>1495.2</v>
      </c>
      <c r="R46" s="35">
        <f>R63</f>
        <v>112.41479999999999</v>
      </c>
      <c r="S46" s="39">
        <v>30288.19</v>
      </c>
      <c r="T46" s="31">
        <f t="shared" si="9"/>
        <v>3451.8160560000001</v>
      </c>
      <c r="U46" s="39">
        <v>0</v>
      </c>
      <c r="V46" s="39">
        <v>12088.05</v>
      </c>
      <c r="W46" s="39">
        <v>1</v>
      </c>
      <c r="X46" s="30" t="s">
        <v>130</v>
      </c>
      <c r="Y46" s="30" t="s">
        <v>131</v>
      </c>
      <c r="Z46" s="30" t="s">
        <v>154</v>
      </c>
      <c r="AA46" s="30" t="s">
        <v>155</v>
      </c>
      <c r="AB46" s="30" t="s">
        <v>169</v>
      </c>
      <c r="AC46" s="30" t="s">
        <v>135</v>
      </c>
      <c r="AD46" s="30" t="s">
        <v>136</v>
      </c>
      <c r="AE46" s="30" t="s">
        <v>157</v>
      </c>
      <c r="AF46" s="30"/>
      <c r="AG46" s="30" t="s">
        <v>138</v>
      </c>
      <c r="AH46" s="30" t="s">
        <v>207</v>
      </c>
      <c r="AI46" s="30"/>
      <c r="AJ46" s="30" t="s">
        <v>190</v>
      </c>
    </row>
    <row r="47" spans="2:38" x14ac:dyDescent="0.3">
      <c r="B47" s="30" t="s">
        <v>187</v>
      </c>
      <c r="C47" s="30" t="s">
        <v>121</v>
      </c>
      <c r="D47" s="30" t="s">
        <v>122</v>
      </c>
      <c r="E47" s="30" t="s">
        <v>158</v>
      </c>
      <c r="F47" s="30" t="s">
        <v>159</v>
      </c>
      <c r="G47" s="30" t="s">
        <v>173</v>
      </c>
      <c r="H47" s="30" t="s">
        <v>174</v>
      </c>
      <c r="I47" s="37" t="s">
        <v>175</v>
      </c>
      <c r="J47" s="30" t="s">
        <v>144</v>
      </c>
      <c r="K47" s="30" t="s">
        <v>128</v>
      </c>
      <c r="L47" s="30" t="s">
        <v>145</v>
      </c>
      <c r="M47" s="39">
        <v>138358.03</v>
      </c>
      <c r="N47" s="36">
        <f t="shared" si="7"/>
        <v>16602.963599999999</v>
      </c>
      <c r="O47" s="39">
        <v>0</v>
      </c>
      <c r="P47" s="39">
        <v>138358.03</v>
      </c>
      <c r="Q47" s="39">
        <v>7240.83</v>
      </c>
      <c r="R47" s="31">
        <f t="shared" si="8"/>
        <v>868.89959999999996</v>
      </c>
      <c r="S47" s="39">
        <v>55087.42</v>
      </c>
      <c r="T47" s="31">
        <f t="shared" si="9"/>
        <v>5705.0456159999994</v>
      </c>
      <c r="U47" s="39">
        <v>0</v>
      </c>
      <c r="V47" s="39">
        <v>83270.61</v>
      </c>
      <c r="W47" s="39">
        <v>1</v>
      </c>
      <c r="X47" s="30" t="s">
        <v>176</v>
      </c>
      <c r="Y47" s="30" t="s">
        <v>164</v>
      </c>
      <c r="Z47" s="30" t="s">
        <v>132</v>
      </c>
      <c r="AA47" s="30" t="s">
        <v>148</v>
      </c>
      <c r="AB47" s="30" t="s">
        <v>134</v>
      </c>
      <c r="AC47" s="30" t="s">
        <v>135</v>
      </c>
      <c r="AD47" s="30" t="s">
        <v>136</v>
      </c>
      <c r="AE47" s="30" t="s">
        <v>137</v>
      </c>
      <c r="AF47" s="30"/>
      <c r="AG47" s="30" t="s">
        <v>138</v>
      </c>
      <c r="AH47" s="30" t="s">
        <v>196</v>
      </c>
      <c r="AI47" s="30"/>
      <c r="AJ47" s="30" t="s">
        <v>190</v>
      </c>
    </row>
    <row r="48" spans="2:38" x14ac:dyDescent="0.3">
      <c r="I48" s="37" t="s">
        <v>178</v>
      </c>
      <c r="J48" s="30"/>
      <c r="K48" s="30"/>
      <c r="L48" s="30"/>
      <c r="M48" s="38">
        <f>$C$6</f>
        <v>11584.800741427249</v>
      </c>
      <c r="N48" s="32">
        <f>M48</f>
        <v>11584.800741427249</v>
      </c>
      <c r="O48" s="39"/>
      <c r="P48" s="39"/>
      <c r="Q48" s="39"/>
      <c r="R48" s="32">
        <f>N48/15</f>
        <v>772.32004942848323</v>
      </c>
      <c r="S48" s="39"/>
      <c r="T48" s="31">
        <f t="shared" si="9"/>
        <v>3861.6002471424163</v>
      </c>
    </row>
    <row r="49" spans="2:41" x14ac:dyDescent="0.3">
      <c r="I49" s="37" t="s">
        <v>179</v>
      </c>
      <c r="J49" s="30"/>
      <c r="K49" s="30"/>
      <c r="L49" s="30"/>
      <c r="M49" s="38">
        <f>$C$7</f>
        <v>5792.4003707136244</v>
      </c>
      <c r="N49" s="32">
        <f>M49</f>
        <v>5792.4003707136244</v>
      </c>
      <c r="O49" s="39"/>
      <c r="P49" s="39"/>
      <c r="Q49" s="39"/>
      <c r="R49" s="32">
        <f>N49/15</f>
        <v>386.16002471424162</v>
      </c>
      <c r="S49" s="39"/>
      <c r="T49" s="31">
        <f t="shared" si="9"/>
        <v>1930.8001235712081</v>
      </c>
    </row>
    <row r="50" spans="2:41" x14ac:dyDescent="0.3">
      <c r="M50" s="18" t="s">
        <v>201</v>
      </c>
      <c r="N50" s="40">
        <f>SUM(N41:N49)</f>
        <v>90670.883838340873</v>
      </c>
      <c r="R50" s="40">
        <f>SUM(R41:R49)</f>
        <v>3100.2306321427245</v>
      </c>
      <c r="T50" s="40">
        <f>SUM(T41:T49)</f>
        <v>54671.286784713615</v>
      </c>
    </row>
    <row r="51" spans="2:41" x14ac:dyDescent="0.3">
      <c r="T51" s="14">
        <f>T50-T67</f>
        <v>3100.2306321427313</v>
      </c>
    </row>
    <row r="52" spans="2:41" x14ac:dyDescent="0.3">
      <c r="B52" s="15" t="s">
        <v>92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51"/>
      <c r="N52" s="52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2:41" x14ac:dyDescent="0.3">
      <c r="B53" s="15" t="s">
        <v>93</v>
      </c>
      <c r="C53" s="15"/>
      <c r="D53" s="15"/>
      <c r="E53" s="15"/>
      <c r="F53" s="15"/>
      <c r="H53" s="53"/>
      <c r="I53" s="53"/>
      <c r="J53" s="53"/>
      <c r="M53" s="41"/>
      <c r="N53" s="42"/>
    </row>
    <row r="54" spans="2:41" x14ac:dyDescent="0.3">
      <c r="B54" s="15" t="s">
        <v>199</v>
      </c>
      <c r="C54" s="15"/>
      <c r="D54" s="15"/>
      <c r="E54" s="15"/>
      <c r="F54" s="15"/>
      <c r="H54" s="53"/>
      <c r="I54" s="53"/>
      <c r="J54" s="53"/>
    </row>
    <row r="55" spans="2:41" x14ac:dyDescent="0.3">
      <c r="B55" s="44" t="s">
        <v>182</v>
      </c>
      <c r="C55" s="44"/>
      <c r="D55" s="44"/>
      <c r="E55" s="44"/>
      <c r="F55" s="44"/>
      <c r="H55" s="53"/>
      <c r="I55" s="53"/>
      <c r="J55" s="3"/>
      <c r="N55" s="18" t="s">
        <v>203</v>
      </c>
      <c r="R55" s="18" t="s">
        <v>205</v>
      </c>
      <c r="T55" s="18" t="s">
        <v>203</v>
      </c>
    </row>
    <row r="56" spans="2:41" ht="31.8" x14ac:dyDescent="0.3">
      <c r="B56" s="45" t="s">
        <v>94</v>
      </c>
      <c r="C56" s="45" t="s">
        <v>95</v>
      </c>
      <c r="D56" s="45" t="s">
        <v>96</v>
      </c>
      <c r="E56" s="45" t="s">
        <v>97</v>
      </c>
      <c r="F56" s="45" t="s">
        <v>183</v>
      </c>
      <c r="G56" s="45" t="s">
        <v>98</v>
      </c>
      <c r="H56" s="45" t="s">
        <v>99</v>
      </c>
      <c r="I56" s="45" t="s">
        <v>100</v>
      </c>
      <c r="J56" s="45" t="s">
        <v>101</v>
      </c>
      <c r="K56" s="45" t="s">
        <v>102</v>
      </c>
      <c r="L56" s="45" t="s">
        <v>103</v>
      </c>
      <c r="M56" s="45" t="s">
        <v>104</v>
      </c>
      <c r="N56" s="45" t="s">
        <v>200</v>
      </c>
      <c r="O56" s="45" t="s">
        <v>105</v>
      </c>
      <c r="P56" s="45" t="s">
        <v>106</v>
      </c>
      <c r="Q56" s="45" t="s">
        <v>107</v>
      </c>
      <c r="R56" s="21" t="s">
        <v>204</v>
      </c>
      <c r="S56" s="45" t="s">
        <v>108</v>
      </c>
      <c r="T56" s="21" t="s">
        <v>202</v>
      </c>
      <c r="U56" s="45" t="s">
        <v>109</v>
      </c>
      <c r="V56" s="45" t="s">
        <v>8</v>
      </c>
      <c r="W56" s="45" t="s">
        <v>184</v>
      </c>
      <c r="X56" s="45" t="s">
        <v>110</v>
      </c>
      <c r="Y56" s="45" t="s">
        <v>111</v>
      </c>
      <c r="Z56" s="45" t="s">
        <v>112</v>
      </c>
      <c r="AA56" s="45" t="s">
        <v>113</v>
      </c>
      <c r="AB56" s="45" t="s">
        <v>114</v>
      </c>
      <c r="AC56" s="45" t="s">
        <v>115</v>
      </c>
      <c r="AD56" s="45" t="s">
        <v>116</v>
      </c>
      <c r="AE56" s="45" t="s">
        <v>117</v>
      </c>
      <c r="AF56" s="45" t="s">
        <v>118</v>
      </c>
      <c r="AG56" s="45" t="s">
        <v>119</v>
      </c>
      <c r="AH56" s="45" t="s">
        <v>120</v>
      </c>
      <c r="AI56" s="45" t="s">
        <v>185</v>
      </c>
      <c r="AJ56" s="45" t="s">
        <v>186</v>
      </c>
    </row>
    <row r="57" spans="2:41" x14ac:dyDescent="0.3">
      <c r="B57" s="30" t="s">
        <v>187</v>
      </c>
      <c r="C57" s="30" t="s">
        <v>121</v>
      </c>
      <c r="D57" s="30" t="s">
        <v>122</v>
      </c>
      <c r="E57" s="30" t="s">
        <v>123</v>
      </c>
      <c r="F57" s="30" t="s">
        <v>124</v>
      </c>
      <c r="G57" s="30" t="s">
        <v>125</v>
      </c>
      <c r="H57" s="30" t="s">
        <v>126</v>
      </c>
      <c r="I57" s="37" t="s">
        <v>188</v>
      </c>
      <c r="J57" s="30" t="s">
        <v>127</v>
      </c>
      <c r="K57" s="30" t="s">
        <v>128</v>
      </c>
      <c r="L57" s="30" t="s">
        <v>129</v>
      </c>
      <c r="M57" s="32">
        <v>1277189.29</v>
      </c>
      <c r="N57" s="32"/>
      <c r="O57" s="32">
        <v>0</v>
      </c>
      <c r="P57" s="32">
        <v>1277189.29</v>
      </c>
      <c r="Q57" s="32">
        <v>20236.900000000001</v>
      </c>
      <c r="R57" s="32"/>
      <c r="S57" s="32">
        <v>901118.9</v>
      </c>
      <c r="T57" s="32"/>
      <c r="U57" s="32">
        <v>0</v>
      </c>
      <c r="V57" s="32">
        <v>376070.39</v>
      </c>
      <c r="W57" s="39">
        <v>1</v>
      </c>
      <c r="X57" s="30" t="s">
        <v>130</v>
      </c>
      <c r="Y57" s="30" t="s">
        <v>131</v>
      </c>
      <c r="Z57" s="30" t="s">
        <v>132</v>
      </c>
      <c r="AA57" s="30" t="s">
        <v>133</v>
      </c>
      <c r="AB57" s="30" t="s">
        <v>134</v>
      </c>
      <c r="AC57" s="30" t="s">
        <v>135</v>
      </c>
      <c r="AD57" s="30" t="s">
        <v>136</v>
      </c>
      <c r="AE57" s="30" t="s">
        <v>137</v>
      </c>
      <c r="AF57" s="30"/>
      <c r="AG57" s="30" t="s">
        <v>138</v>
      </c>
      <c r="AH57" s="30" t="s">
        <v>189</v>
      </c>
      <c r="AI57" s="30"/>
      <c r="AJ57" s="30" t="s">
        <v>190</v>
      </c>
    </row>
    <row r="58" spans="2:41" ht="21.6" x14ac:dyDescent="0.3">
      <c r="B58" s="30"/>
      <c r="C58" s="30"/>
      <c r="D58" s="30"/>
      <c r="E58" s="30"/>
      <c r="F58" s="30"/>
      <c r="G58" s="30"/>
      <c r="H58" s="30"/>
      <c r="I58" s="29" t="s">
        <v>139</v>
      </c>
      <c r="J58" s="30"/>
      <c r="K58" s="30"/>
      <c r="L58" s="30"/>
      <c r="M58" s="31">
        <f>M57*0.1065</f>
        <v>136020.65938500001</v>
      </c>
      <c r="N58" s="31">
        <f>M58*0.12</f>
        <v>16322.4791262</v>
      </c>
      <c r="O58" s="31"/>
      <c r="P58" s="31">
        <f>M58</f>
        <v>136020.65938500001</v>
      </c>
      <c r="Q58" s="31">
        <f>Q57*0.0985</f>
        <v>1993.3346500000002</v>
      </c>
      <c r="R58" s="31">
        <f>Q58*0.12</f>
        <v>239.20015800000002</v>
      </c>
      <c r="S58" s="31">
        <f>S57*0.1065</f>
        <v>95969.162849999993</v>
      </c>
      <c r="T58" s="31">
        <f>(S58-Q58)*0.12</f>
        <v>11277.099383999997</v>
      </c>
      <c r="U58" s="32"/>
      <c r="V58" s="31">
        <f>V57*0.1065</f>
        <v>40051.496534999998</v>
      </c>
      <c r="W58" s="39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</row>
    <row r="59" spans="2:41" x14ac:dyDescent="0.3">
      <c r="B59" s="30" t="s">
        <v>187</v>
      </c>
      <c r="C59" s="30" t="s">
        <v>121</v>
      </c>
      <c r="D59" s="30" t="s">
        <v>122</v>
      </c>
      <c r="E59" s="30" t="s">
        <v>140</v>
      </c>
      <c r="F59" s="30" t="s">
        <v>191</v>
      </c>
      <c r="G59" s="30" t="s">
        <v>141</v>
      </c>
      <c r="H59" s="30" t="s">
        <v>142</v>
      </c>
      <c r="I59" s="37" t="s">
        <v>143</v>
      </c>
      <c r="J59" s="30" t="s">
        <v>144</v>
      </c>
      <c r="K59" s="30" t="s">
        <v>128</v>
      </c>
      <c r="L59" s="30" t="s">
        <v>145</v>
      </c>
      <c r="M59" s="32">
        <v>50559.39</v>
      </c>
      <c r="N59" s="31">
        <f t="shared" ref="N59:N64" si="10">M59*0.12</f>
        <v>6067.1268</v>
      </c>
      <c r="O59" s="32">
        <v>0</v>
      </c>
      <c r="P59" s="32">
        <v>50559.39</v>
      </c>
      <c r="Q59" s="32">
        <v>1637.74</v>
      </c>
      <c r="R59" s="31">
        <f t="shared" ref="R59:R64" si="11">Q59*0.12</f>
        <v>196.52879999999999</v>
      </c>
      <c r="S59" s="32">
        <v>21897.56</v>
      </c>
      <c r="T59" s="31">
        <f>(S59-Q59)*0.12</f>
        <v>2431.1783999999998</v>
      </c>
      <c r="U59" s="32">
        <v>0</v>
      </c>
      <c r="V59" s="32">
        <v>28661.83</v>
      </c>
      <c r="W59" s="39">
        <v>1</v>
      </c>
      <c r="X59" s="30" t="s">
        <v>146</v>
      </c>
      <c r="Y59" s="30" t="s">
        <v>147</v>
      </c>
      <c r="Z59" s="30" t="s">
        <v>132</v>
      </c>
      <c r="AA59" s="30" t="s">
        <v>148</v>
      </c>
      <c r="AB59" s="30" t="s">
        <v>134</v>
      </c>
      <c r="AC59" s="30" t="s">
        <v>135</v>
      </c>
      <c r="AD59" s="30" t="s">
        <v>136</v>
      </c>
      <c r="AE59" s="30" t="s">
        <v>137</v>
      </c>
      <c r="AF59" s="30"/>
      <c r="AG59" s="30" t="s">
        <v>138</v>
      </c>
      <c r="AH59" s="30" t="s">
        <v>192</v>
      </c>
      <c r="AI59" s="30"/>
      <c r="AJ59" s="30" t="s">
        <v>190</v>
      </c>
    </row>
    <row r="60" spans="2:41" x14ac:dyDescent="0.3">
      <c r="B60" s="30" t="s">
        <v>187</v>
      </c>
      <c r="C60" s="30" t="s">
        <v>121</v>
      </c>
      <c r="D60" s="30" t="s">
        <v>122</v>
      </c>
      <c r="E60" s="30" t="s">
        <v>140</v>
      </c>
      <c r="F60" s="30" t="s">
        <v>191</v>
      </c>
      <c r="G60" s="30" t="s">
        <v>149</v>
      </c>
      <c r="H60" s="30" t="s">
        <v>150</v>
      </c>
      <c r="I60" s="37" t="s">
        <v>151</v>
      </c>
      <c r="J60" s="30" t="s">
        <v>152</v>
      </c>
      <c r="K60" s="30" t="s">
        <v>128</v>
      </c>
      <c r="L60" s="30" t="s">
        <v>153</v>
      </c>
      <c r="M60" s="32">
        <v>143746.34</v>
      </c>
      <c r="N60" s="31">
        <f t="shared" si="10"/>
        <v>17249.560799999999</v>
      </c>
      <c r="O60" s="32">
        <v>88099.06</v>
      </c>
      <c r="P60" s="32">
        <v>231845.4</v>
      </c>
      <c r="Q60" s="32">
        <v>11536.69</v>
      </c>
      <c r="R60" s="31">
        <v>0</v>
      </c>
      <c r="S60" s="32">
        <v>155282.74</v>
      </c>
      <c r="T60" s="31">
        <f>S77*0.12</f>
        <v>17249.525999999998</v>
      </c>
      <c r="U60" s="32">
        <v>0</v>
      </c>
      <c r="V60" s="32">
        <v>76562.66</v>
      </c>
      <c r="W60" s="39">
        <v>1</v>
      </c>
      <c r="X60" s="30" t="s">
        <v>146</v>
      </c>
      <c r="Y60" s="30" t="s">
        <v>147</v>
      </c>
      <c r="Z60" s="30" t="s">
        <v>154</v>
      </c>
      <c r="AA60" s="30" t="s">
        <v>155</v>
      </c>
      <c r="AB60" s="30" t="s">
        <v>156</v>
      </c>
      <c r="AC60" s="30" t="s">
        <v>135</v>
      </c>
      <c r="AD60" s="30" t="s">
        <v>136</v>
      </c>
      <c r="AE60" s="30" t="s">
        <v>157</v>
      </c>
      <c r="AF60" s="30"/>
      <c r="AG60" s="30" t="s">
        <v>138</v>
      </c>
      <c r="AH60" s="30" t="s">
        <v>198</v>
      </c>
      <c r="AI60" s="30"/>
      <c r="AJ60" s="30" t="s">
        <v>190</v>
      </c>
    </row>
    <row r="61" spans="2:41" x14ac:dyDescent="0.3">
      <c r="B61" s="30" t="s">
        <v>187</v>
      </c>
      <c r="C61" s="30" t="s">
        <v>121</v>
      </c>
      <c r="D61" s="30" t="s">
        <v>122</v>
      </c>
      <c r="E61" s="30" t="s">
        <v>158</v>
      </c>
      <c r="F61" s="30" t="s">
        <v>159</v>
      </c>
      <c r="G61" s="30" t="s">
        <v>160</v>
      </c>
      <c r="H61" s="30" t="s">
        <v>161</v>
      </c>
      <c r="I61" s="37" t="s">
        <v>162</v>
      </c>
      <c r="J61" s="30" t="s">
        <v>152</v>
      </c>
      <c r="K61" s="30" t="s">
        <v>128</v>
      </c>
      <c r="L61" s="30" t="s">
        <v>153</v>
      </c>
      <c r="M61" s="32">
        <v>99123.9</v>
      </c>
      <c r="N61" s="31">
        <f t="shared" si="10"/>
        <v>11894.867999999999</v>
      </c>
      <c r="O61" s="32">
        <v>0</v>
      </c>
      <c r="P61" s="32">
        <v>99123.9</v>
      </c>
      <c r="Q61" s="32">
        <v>3754.69</v>
      </c>
      <c r="R61" s="31">
        <f t="shared" si="11"/>
        <v>450.56279999999998</v>
      </c>
      <c r="S61" s="32">
        <v>61575.51</v>
      </c>
      <c r="T61" s="31">
        <f t="shared" ref="T61:T62" si="12">(S61-Q61)*0.12</f>
        <v>6938.4983999999995</v>
      </c>
      <c r="U61" s="32">
        <v>0</v>
      </c>
      <c r="V61" s="32">
        <v>37548.39</v>
      </c>
      <c r="W61" s="39">
        <v>1</v>
      </c>
      <c r="X61" s="30" t="s">
        <v>163</v>
      </c>
      <c r="Y61" s="30" t="s">
        <v>164</v>
      </c>
      <c r="Z61" s="30" t="s">
        <v>165</v>
      </c>
      <c r="AA61" s="30" t="s">
        <v>155</v>
      </c>
      <c r="AB61" s="30" t="s">
        <v>134</v>
      </c>
      <c r="AC61" s="30" t="s">
        <v>135</v>
      </c>
      <c r="AD61" s="30" t="s">
        <v>136</v>
      </c>
      <c r="AE61" s="30" t="s">
        <v>157</v>
      </c>
      <c r="AF61" s="30"/>
      <c r="AG61" s="30" t="s">
        <v>138</v>
      </c>
      <c r="AH61" s="30" t="s">
        <v>194</v>
      </c>
      <c r="AI61" s="30"/>
      <c r="AJ61" s="30" t="s">
        <v>190</v>
      </c>
    </row>
    <row r="62" spans="2:41" x14ac:dyDescent="0.3">
      <c r="B62" s="30" t="s">
        <v>187</v>
      </c>
      <c r="C62" s="30" t="s">
        <v>121</v>
      </c>
      <c r="D62" s="30" t="s">
        <v>122</v>
      </c>
      <c r="E62" s="30" t="s">
        <v>123</v>
      </c>
      <c r="F62" s="30" t="s">
        <v>124</v>
      </c>
      <c r="G62" s="30" t="s">
        <v>166</v>
      </c>
      <c r="H62" s="30" t="s">
        <v>167</v>
      </c>
      <c r="I62" s="37" t="s">
        <v>168</v>
      </c>
      <c r="J62" s="30" t="s">
        <v>152</v>
      </c>
      <c r="K62" s="30" t="s">
        <v>128</v>
      </c>
      <c r="L62" s="30" t="s">
        <v>153</v>
      </c>
      <c r="M62" s="32">
        <v>10353.049999999999</v>
      </c>
      <c r="N62" s="31">
        <f t="shared" si="10"/>
        <v>1242.3659999999998</v>
      </c>
      <c r="O62" s="32">
        <v>0</v>
      </c>
      <c r="P62" s="32">
        <v>10353.049999999999</v>
      </c>
      <c r="Q62" s="32">
        <v>617.87</v>
      </c>
      <c r="R62" s="31">
        <f t="shared" si="11"/>
        <v>74.144400000000005</v>
      </c>
      <c r="S62" s="32">
        <v>7828.59</v>
      </c>
      <c r="T62" s="31">
        <f t="shared" si="12"/>
        <v>865.28639999999996</v>
      </c>
      <c r="U62" s="32">
        <v>0</v>
      </c>
      <c r="V62" s="32">
        <v>2524.46</v>
      </c>
      <c r="W62" s="39">
        <v>1</v>
      </c>
      <c r="X62" s="30" t="s">
        <v>130</v>
      </c>
      <c r="Y62" s="30" t="s">
        <v>131</v>
      </c>
      <c r="Z62" s="30" t="s">
        <v>154</v>
      </c>
      <c r="AA62" s="30" t="s">
        <v>155</v>
      </c>
      <c r="AB62" s="30" t="s">
        <v>169</v>
      </c>
      <c r="AC62" s="30" t="s">
        <v>135</v>
      </c>
      <c r="AD62" s="30" t="s">
        <v>136</v>
      </c>
      <c r="AE62" s="30" t="s">
        <v>157</v>
      </c>
      <c r="AF62" s="30"/>
      <c r="AG62" s="30" t="s">
        <v>138</v>
      </c>
      <c r="AH62" s="30" t="s">
        <v>195</v>
      </c>
      <c r="AI62" s="30"/>
      <c r="AJ62" s="30" t="s">
        <v>190</v>
      </c>
    </row>
    <row r="63" spans="2:41" x14ac:dyDescent="0.3">
      <c r="B63" s="30" t="s">
        <v>187</v>
      </c>
      <c r="C63" s="30" t="s">
        <v>121</v>
      </c>
      <c r="D63" s="30" t="s">
        <v>122</v>
      </c>
      <c r="E63" s="30" t="s">
        <v>123</v>
      </c>
      <c r="F63" s="30" t="s">
        <v>124</v>
      </c>
      <c r="G63" s="30" t="s">
        <v>170</v>
      </c>
      <c r="H63" s="30" t="s">
        <v>171</v>
      </c>
      <c r="I63" s="37" t="s">
        <v>172</v>
      </c>
      <c r="J63" s="30" t="s">
        <v>152</v>
      </c>
      <c r="K63" s="30" t="s">
        <v>128</v>
      </c>
      <c r="L63" s="30" t="s">
        <v>153</v>
      </c>
      <c r="M63" s="32">
        <v>32619.32</v>
      </c>
      <c r="N63" s="31">
        <f t="shared" si="10"/>
        <v>3914.3183999999997</v>
      </c>
      <c r="O63" s="32">
        <v>0</v>
      </c>
      <c r="P63" s="32">
        <v>32619.32</v>
      </c>
      <c r="Q63" s="32">
        <v>936.79</v>
      </c>
      <c r="R63" s="31">
        <f t="shared" si="11"/>
        <v>112.41479999999999</v>
      </c>
      <c r="S63" s="32">
        <v>28792.99</v>
      </c>
      <c r="T63" s="31">
        <f>(S63-Q63)*0.11988</f>
        <v>3339.4012560000001</v>
      </c>
      <c r="U63" s="32">
        <v>0</v>
      </c>
      <c r="V63" s="32">
        <v>3826.33</v>
      </c>
      <c r="W63" s="39">
        <v>1</v>
      </c>
      <c r="X63" s="30" t="s">
        <v>130</v>
      </c>
      <c r="Y63" s="30" t="s">
        <v>131</v>
      </c>
      <c r="Z63" s="30" t="s">
        <v>154</v>
      </c>
      <c r="AA63" s="30" t="s">
        <v>155</v>
      </c>
      <c r="AB63" s="30" t="s">
        <v>169</v>
      </c>
      <c r="AC63" s="30" t="s">
        <v>135</v>
      </c>
      <c r="AD63" s="30" t="s">
        <v>136</v>
      </c>
      <c r="AE63" s="30" t="s">
        <v>157</v>
      </c>
      <c r="AF63" s="30"/>
      <c r="AG63" s="30" t="s">
        <v>138</v>
      </c>
      <c r="AH63" s="30" t="s">
        <v>195</v>
      </c>
      <c r="AI63" s="30"/>
      <c r="AJ63" s="30" t="s">
        <v>190</v>
      </c>
    </row>
    <row r="64" spans="2:41" x14ac:dyDescent="0.3">
      <c r="B64" s="30" t="s">
        <v>187</v>
      </c>
      <c r="C64" s="30" t="s">
        <v>121</v>
      </c>
      <c r="D64" s="30" t="s">
        <v>122</v>
      </c>
      <c r="E64" s="30" t="s">
        <v>158</v>
      </c>
      <c r="F64" s="30" t="s">
        <v>159</v>
      </c>
      <c r="G64" s="30" t="s">
        <v>173</v>
      </c>
      <c r="H64" s="30" t="s">
        <v>174</v>
      </c>
      <c r="I64" s="54" t="s">
        <v>175</v>
      </c>
      <c r="J64" s="55" t="s">
        <v>144</v>
      </c>
      <c r="K64" s="55" t="s">
        <v>128</v>
      </c>
      <c r="L64" s="55" t="s">
        <v>145</v>
      </c>
      <c r="M64" s="56">
        <v>138358.03</v>
      </c>
      <c r="N64" s="36">
        <f t="shared" si="10"/>
        <v>16602.963599999999</v>
      </c>
      <c r="O64" s="56">
        <v>0</v>
      </c>
      <c r="P64" s="56">
        <v>138358.03</v>
      </c>
      <c r="Q64" s="56">
        <v>7240.83</v>
      </c>
      <c r="R64" s="31">
        <f t="shared" si="11"/>
        <v>868.89959999999996</v>
      </c>
      <c r="S64" s="56">
        <v>47846.59</v>
      </c>
      <c r="T64" s="31">
        <f>(S64-Q64)*0.1191</f>
        <v>4836.1460159999997</v>
      </c>
      <c r="U64" s="56">
        <v>0</v>
      </c>
      <c r="V64" s="56">
        <v>90511.44</v>
      </c>
      <c r="W64" s="39">
        <v>1</v>
      </c>
      <c r="X64" s="30" t="s">
        <v>176</v>
      </c>
      <c r="Y64" s="30" t="s">
        <v>164</v>
      </c>
      <c r="Z64" s="30" t="s">
        <v>132</v>
      </c>
      <c r="AA64" s="30" t="s">
        <v>148</v>
      </c>
      <c r="AB64" s="30" t="s">
        <v>134</v>
      </c>
      <c r="AC64" s="30" t="s">
        <v>135</v>
      </c>
      <c r="AD64" s="30" t="s">
        <v>136</v>
      </c>
      <c r="AE64" s="30" t="s">
        <v>137</v>
      </c>
      <c r="AF64" s="30"/>
      <c r="AG64" s="30" t="s">
        <v>138</v>
      </c>
      <c r="AH64" s="30" t="s">
        <v>196</v>
      </c>
      <c r="AI64" s="30"/>
      <c r="AJ64" s="30" t="s">
        <v>190</v>
      </c>
    </row>
    <row r="65" spans="2:41" x14ac:dyDescent="0.3">
      <c r="B65" s="43"/>
      <c r="C65" s="43"/>
      <c r="D65" s="43"/>
      <c r="E65" s="43"/>
      <c r="F65" s="43"/>
      <c r="G65" s="43"/>
      <c r="H65" s="43"/>
      <c r="I65" s="37" t="s">
        <v>178</v>
      </c>
      <c r="J65" s="30"/>
      <c r="K65" s="30"/>
      <c r="L65" s="30"/>
      <c r="M65" s="38">
        <f>$C$6</f>
        <v>11584.800741427249</v>
      </c>
      <c r="N65" s="32">
        <f>M65</f>
        <v>11584.800741427249</v>
      </c>
      <c r="O65" s="39"/>
      <c r="P65" s="39"/>
      <c r="Q65" s="39"/>
      <c r="R65" s="32">
        <f>N65/15</f>
        <v>772.32004942848323</v>
      </c>
      <c r="S65" s="39"/>
      <c r="T65" s="32">
        <f>N65/15*4</f>
        <v>3089.2801977139329</v>
      </c>
      <c r="U65" s="39"/>
      <c r="V65" s="39"/>
      <c r="W65" s="57"/>
      <c r="X65" s="57"/>
      <c r="Y65" s="57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</row>
    <row r="66" spans="2:41" x14ac:dyDescent="0.3">
      <c r="B66" s="43"/>
      <c r="C66" s="43"/>
      <c r="D66" s="43"/>
      <c r="E66" s="43"/>
      <c r="F66" s="43"/>
      <c r="G66" s="43"/>
      <c r="H66" s="43"/>
      <c r="I66" s="37" t="s">
        <v>179</v>
      </c>
      <c r="J66" s="30"/>
      <c r="K66" s="30"/>
      <c r="L66" s="30"/>
      <c r="M66" s="38">
        <f>$C$7</f>
        <v>5792.4003707136244</v>
      </c>
      <c r="N66" s="32">
        <f>M66</f>
        <v>5792.4003707136244</v>
      </c>
      <c r="O66" s="39"/>
      <c r="P66" s="39"/>
      <c r="Q66" s="39"/>
      <c r="R66" s="32">
        <f>N66/15</f>
        <v>386.16002471424162</v>
      </c>
      <c r="S66" s="39"/>
      <c r="T66" s="32">
        <f>N66/15*4</f>
        <v>1544.6400988569665</v>
      </c>
      <c r="U66" s="39"/>
      <c r="V66" s="39"/>
      <c r="W66" s="57"/>
      <c r="X66" s="57"/>
      <c r="Y66" s="57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</row>
    <row r="67" spans="2:41" x14ac:dyDescent="0.3">
      <c r="M67" s="18" t="s">
        <v>201</v>
      </c>
      <c r="N67" s="40">
        <f>SUM(N58:N66)</f>
        <v>90670.883838340873</v>
      </c>
      <c r="R67" s="40">
        <f>SUM(R58:R66)</f>
        <v>3100.2306321427245</v>
      </c>
      <c r="T67" s="40">
        <f>SUM(T58:T66)</f>
        <v>51571.056152570884</v>
      </c>
    </row>
    <row r="69" spans="2:41" x14ac:dyDescent="0.3">
      <c r="B69" s="15" t="s">
        <v>92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2:41" x14ac:dyDescent="0.3">
      <c r="B70" s="15" t="s">
        <v>93</v>
      </c>
      <c r="C70" s="15"/>
      <c r="D70" s="15"/>
      <c r="E70" s="15"/>
      <c r="F70" s="15"/>
    </row>
    <row r="71" spans="2:41" x14ac:dyDescent="0.3">
      <c r="B71" s="15" t="s">
        <v>181</v>
      </c>
      <c r="C71" s="15"/>
      <c r="D71" s="15"/>
      <c r="E71" s="15"/>
      <c r="F71" s="15"/>
    </row>
    <row r="72" spans="2:41" x14ac:dyDescent="0.3">
      <c r="B72" s="15" t="s">
        <v>182</v>
      </c>
      <c r="C72" s="15"/>
      <c r="D72" s="15"/>
      <c r="E72" s="15"/>
      <c r="F72" s="15"/>
    </row>
    <row r="73" spans="2:41" ht="21.6" x14ac:dyDescent="0.3">
      <c r="B73" s="21" t="s">
        <v>94</v>
      </c>
      <c r="C73" s="21" t="s">
        <v>95</v>
      </c>
      <c r="D73" s="21" t="s">
        <v>96</v>
      </c>
      <c r="E73" s="21" t="s">
        <v>97</v>
      </c>
      <c r="F73" s="21" t="s">
        <v>183</v>
      </c>
      <c r="G73" s="21" t="s">
        <v>98</v>
      </c>
      <c r="H73" s="21" t="s">
        <v>99</v>
      </c>
      <c r="I73" s="21" t="s">
        <v>100</v>
      </c>
      <c r="J73" s="21" t="s">
        <v>101</v>
      </c>
      <c r="K73" s="21" t="s">
        <v>102</v>
      </c>
      <c r="L73" s="21" t="s">
        <v>103</v>
      </c>
      <c r="M73" s="21" t="s">
        <v>104</v>
      </c>
      <c r="N73" s="21"/>
      <c r="O73" s="21" t="s">
        <v>105</v>
      </c>
      <c r="P73" s="21" t="s">
        <v>106</v>
      </c>
      <c r="Q73" s="21" t="s">
        <v>107</v>
      </c>
      <c r="R73" s="21"/>
      <c r="S73" s="21" t="s">
        <v>108</v>
      </c>
      <c r="T73" s="21"/>
      <c r="U73" s="21" t="s">
        <v>109</v>
      </c>
      <c r="V73" s="21" t="s">
        <v>8</v>
      </c>
      <c r="W73" s="21" t="s">
        <v>184</v>
      </c>
      <c r="X73" s="21" t="s">
        <v>110</v>
      </c>
      <c r="Y73" s="21" t="s">
        <v>111</v>
      </c>
      <c r="Z73" s="21" t="s">
        <v>112</v>
      </c>
      <c r="AA73" s="21" t="s">
        <v>113</v>
      </c>
      <c r="AB73" s="21" t="s">
        <v>114</v>
      </c>
      <c r="AC73" s="21" t="s">
        <v>115</v>
      </c>
      <c r="AD73" s="21" t="s">
        <v>116</v>
      </c>
      <c r="AE73" s="21" t="s">
        <v>117</v>
      </c>
      <c r="AF73" s="21" t="s">
        <v>119</v>
      </c>
      <c r="AG73" s="21" t="s">
        <v>120</v>
      </c>
      <c r="AH73" s="21" t="s">
        <v>185</v>
      </c>
      <c r="AI73" s="21" t="s">
        <v>186</v>
      </c>
    </row>
    <row r="74" spans="2:41" x14ac:dyDescent="0.3">
      <c r="B74" s="58" t="s">
        <v>187</v>
      </c>
      <c r="C74" s="58" t="s">
        <v>121</v>
      </c>
      <c r="D74" s="58" t="s">
        <v>122</v>
      </c>
      <c r="E74" s="58" t="s">
        <v>123</v>
      </c>
      <c r="F74" s="58" t="s">
        <v>124</v>
      </c>
      <c r="G74" s="58" t="s">
        <v>125</v>
      </c>
      <c r="H74" s="58" t="s">
        <v>126</v>
      </c>
      <c r="I74" s="59" t="s">
        <v>188</v>
      </c>
      <c r="J74" s="58" t="s">
        <v>127</v>
      </c>
      <c r="K74" s="58" t="s">
        <v>128</v>
      </c>
      <c r="L74" s="58" t="s">
        <v>129</v>
      </c>
      <c r="M74" s="60">
        <v>1277189.29</v>
      </c>
      <c r="N74" s="60"/>
      <c r="O74" s="60">
        <v>0</v>
      </c>
      <c r="P74" s="60">
        <v>1277189.29</v>
      </c>
      <c r="Q74" s="60">
        <v>20236.900000000001</v>
      </c>
      <c r="R74" s="60"/>
      <c r="S74" s="60">
        <v>880882</v>
      </c>
      <c r="T74" s="60"/>
      <c r="U74" s="60">
        <v>0</v>
      </c>
      <c r="V74" s="60">
        <v>396307.29</v>
      </c>
      <c r="W74" s="60">
        <v>1</v>
      </c>
      <c r="X74" s="58" t="s">
        <v>130</v>
      </c>
      <c r="Y74" s="58" t="s">
        <v>131</v>
      </c>
      <c r="Z74" s="58" t="s">
        <v>132</v>
      </c>
      <c r="AA74" s="58" t="s">
        <v>133</v>
      </c>
      <c r="AB74" s="58" t="s">
        <v>134</v>
      </c>
      <c r="AC74" s="58" t="s">
        <v>135</v>
      </c>
      <c r="AD74" s="58" t="s">
        <v>136</v>
      </c>
      <c r="AE74" s="58" t="s">
        <v>137</v>
      </c>
      <c r="AF74" s="58" t="s">
        <v>138</v>
      </c>
      <c r="AG74" s="58" t="s">
        <v>189</v>
      </c>
      <c r="AH74" s="58"/>
      <c r="AI74" s="58" t="s">
        <v>190</v>
      </c>
    </row>
    <row r="75" spans="2:41" ht="21.6" x14ac:dyDescent="0.3">
      <c r="B75" s="58"/>
      <c r="C75" s="58"/>
      <c r="D75" s="58"/>
      <c r="E75" s="58"/>
      <c r="F75" s="58"/>
      <c r="G75" s="58"/>
      <c r="H75" s="58"/>
      <c r="I75" s="29" t="s">
        <v>139</v>
      </c>
      <c r="J75" s="29"/>
      <c r="K75" s="29"/>
      <c r="L75" s="29"/>
      <c r="M75" s="61">
        <f>M74*0.1065</f>
        <v>136020.65938500001</v>
      </c>
      <c r="N75" s="61"/>
      <c r="O75" s="61"/>
      <c r="P75" s="61">
        <f>M75</f>
        <v>136020.65938500001</v>
      </c>
      <c r="Q75" s="61">
        <f>Q74*0.1065</f>
        <v>2155.2298500000002</v>
      </c>
      <c r="R75" s="61"/>
      <c r="S75" s="61">
        <f>S74*0.1065</f>
        <v>93813.933000000005</v>
      </c>
      <c r="T75" s="61"/>
      <c r="U75" s="61"/>
      <c r="V75" s="61">
        <f>V74*0.1065</f>
        <v>42206.726384999994</v>
      </c>
      <c r="W75" s="29"/>
      <c r="X75" s="29"/>
      <c r="Y75" s="29"/>
      <c r="Z75" s="29"/>
      <c r="AA75" s="29"/>
      <c r="AB75" s="29"/>
      <c r="AC75" s="29"/>
      <c r="AD75" s="29"/>
      <c r="AE75" s="58"/>
      <c r="AF75" s="58"/>
      <c r="AG75" s="58"/>
      <c r="AH75" s="58"/>
      <c r="AI75" s="58"/>
    </row>
    <row r="76" spans="2:41" x14ac:dyDescent="0.3">
      <c r="B76" s="58" t="s">
        <v>187</v>
      </c>
      <c r="C76" s="58" t="s">
        <v>121</v>
      </c>
      <c r="D76" s="58" t="s">
        <v>122</v>
      </c>
      <c r="E76" s="58" t="s">
        <v>140</v>
      </c>
      <c r="F76" s="58" t="s">
        <v>191</v>
      </c>
      <c r="G76" s="58" t="s">
        <v>141</v>
      </c>
      <c r="H76" s="58" t="s">
        <v>142</v>
      </c>
      <c r="I76" s="59" t="s">
        <v>143</v>
      </c>
      <c r="J76" s="58" t="s">
        <v>144</v>
      </c>
      <c r="K76" s="58" t="s">
        <v>128</v>
      </c>
      <c r="L76" s="58" t="s">
        <v>145</v>
      </c>
      <c r="M76" s="60">
        <v>50559.39</v>
      </c>
      <c r="N76" s="60"/>
      <c r="O76" s="60">
        <v>0</v>
      </c>
      <c r="P76" s="60">
        <v>50559.39</v>
      </c>
      <c r="Q76" s="60">
        <v>1637.74</v>
      </c>
      <c r="R76" s="60"/>
      <c r="S76" s="60">
        <v>20259.82</v>
      </c>
      <c r="T76" s="60"/>
      <c r="U76" s="60">
        <v>0</v>
      </c>
      <c r="V76" s="60">
        <v>30299.57</v>
      </c>
      <c r="W76" s="60">
        <v>1</v>
      </c>
      <c r="X76" s="58" t="s">
        <v>146</v>
      </c>
      <c r="Y76" s="58" t="s">
        <v>147</v>
      </c>
      <c r="Z76" s="58" t="s">
        <v>132</v>
      </c>
      <c r="AA76" s="58" t="s">
        <v>148</v>
      </c>
      <c r="AB76" s="58" t="s">
        <v>134</v>
      </c>
      <c r="AC76" s="58" t="s">
        <v>135</v>
      </c>
      <c r="AD76" s="58" t="s">
        <v>136</v>
      </c>
      <c r="AE76" s="58" t="s">
        <v>137</v>
      </c>
      <c r="AF76" s="58" t="s">
        <v>138</v>
      </c>
      <c r="AG76" s="58" t="s">
        <v>192</v>
      </c>
      <c r="AH76" s="58"/>
      <c r="AI76" s="58" t="s">
        <v>190</v>
      </c>
    </row>
    <row r="77" spans="2:41" x14ac:dyDescent="0.3">
      <c r="B77" s="58" t="s">
        <v>187</v>
      </c>
      <c r="C77" s="58" t="s">
        <v>121</v>
      </c>
      <c r="D77" s="58" t="s">
        <v>122</v>
      </c>
      <c r="E77" s="58" t="s">
        <v>140</v>
      </c>
      <c r="F77" s="58" t="s">
        <v>191</v>
      </c>
      <c r="G77" s="58" t="s">
        <v>149</v>
      </c>
      <c r="H77" s="58" t="s">
        <v>150</v>
      </c>
      <c r="I77" s="59" t="s">
        <v>151</v>
      </c>
      <c r="J77" s="58" t="s">
        <v>152</v>
      </c>
      <c r="K77" s="58" t="s">
        <v>128</v>
      </c>
      <c r="L77" s="58" t="s">
        <v>153</v>
      </c>
      <c r="M77" s="60">
        <v>143746.34</v>
      </c>
      <c r="N77" s="60"/>
      <c r="O77" s="60">
        <v>0</v>
      </c>
      <c r="P77" s="60">
        <v>143746.34</v>
      </c>
      <c r="Q77" s="60">
        <v>0</v>
      </c>
      <c r="R77" s="60"/>
      <c r="S77" s="60">
        <v>143746.04999999999</v>
      </c>
      <c r="T77" s="60"/>
      <c r="U77" s="60">
        <v>0</v>
      </c>
      <c r="V77" s="60">
        <v>0.28999999999999998</v>
      </c>
      <c r="W77" s="60">
        <v>0.28999999999999998</v>
      </c>
      <c r="X77" s="58" t="s">
        <v>146</v>
      </c>
      <c r="Y77" s="58" t="s">
        <v>147</v>
      </c>
      <c r="Z77" s="58" t="s">
        <v>154</v>
      </c>
      <c r="AA77" s="58" t="s">
        <v>155</v>
      </c>
      <c r="AB77" s="58" t="s">
        <v>156</v>
      </c>
      <c r="AC77" s="58" t="s">
        <v>135</v>
      </c>
      <c r="AD77" s="58" t="s">
        <v>136</v>
      </c>
      <c r="AE77" s="58" t="s">
        <v>157</v>
      </c>
      <c r="AF77" s="58" t="s">
        <v>138</v>
      </c>
      <c r="AG77" s="58" t="s">
        <v>193</v>
      </c>
      <c r="AH77" s="58"/>
      <c r="AI77" s="58" t="s">
        <v>190</v>
      </c>
    </row>
    <row r="78" spans="2:41" x14ac:dyDescent="0.3">
      <c r="B78" s="58" t="s">
        <v>187</v>
      </c>
      <c r="C78" s="58" t="s">
        <v>121</v>
      </c>
      <c r="D78" s="58" t="s">
        <v>122</v>
      </c>
      <c r="E78" s="58" t="s">
        <v>158</v>
      </c>
      <c r="F78" s="58" t="s">
        <v>159</v>
      </c>
      <c r="G78" s="58" t="s">
        <v>160</v>
      </c>
      <c r="H78" s="58" t="s">
        <v>161</v>
      </c>
      <c r="I78" s="59" t="s">
        <v>162</v>
      </c>
      <c r="J78" s="58" t="s">
        <v>152</v>
      </c>
      <c r="K78" s="58" t="s">
        <v>128</v>
      </c>
      <c r="L78" s="58" t="s">
        <v>153</v>
      </c>
      <c r="M78" s="60">
        <v>99123.9</v>
      </c>
      <c r="N78" s="60"/>
      <c r="O78" s="60">
        <v>0</v>
      </c>
      <c r="P78" s="60">
        <v>99123.9</v>
      </c>
      <c r="Q78" s="60">
        <v>3754.69</v>
      </c>
      <c r="R78" s="60"/>
      <c r="S78" s="60">
        <v>57820.82</v>
      </c>
      <c r="T78" s="60"/>
      <c r="U78" s="60">
        <v>0</v>
      </c>
      <c r="V78" s="60">
        <v>41303.08</v>
      </c>
      <c r="W78" s="60">
        <v>1</v>
      </c>
      <c r="X78" s="58" t="s">
        <v>163</v>
      </c>
      <c r="Y78" s="58" t="s">
        <v>164</v>
      </c>
      <c r="Z78" s="58" t="s">
        <v>165</v>
      </c>
      <c r="AA78" s="58" t="s">
        <v>155</v>
      </c>
      <c r="AB78" s="58" t="s">
        <v>134</v>
      </c>
      <c r="AC78" s="58" t="s">
        <v>135</v>
      </c>
      <c r="AD78" s="58" t="s">
        <v>136</v>
      </c>
      <c r="AE78" s="58" t="s">
        <v>157</v>
      </c>
      <c r="AF78" s="58" t="s">
        <v>138</v>
      </c>
      <c r="AG78" s="58" t="s">
        <v>194</v>
      </c>
      <c r="AH78" s="58"/>
      <c r="AI78" s="58" t="s">
        <v>190</v>
      </c>
    </row>
    <row r="79" spans="2:41" x14ac:dyDescent="0.3">
      <c r="B79" s="58" t="s">
        <v>187</v>
      </c>
      <c r="C79" s="58" t="s">
        <v>121</v>
      </c>
      <c r="D79" s="58" t="s">
        <v>122</v>
      </c>
      <c r="E79" s="58" t="s">
        <v>123</v>
      </c>
      <c r="F79" s="58" t="s">
        <v>124</v>
      </c>
      <c r="G79" s="58" t="s">
        <v>166</v>
      </c>
      <c r="H79" s="58" t="s">
        <v>167</v>
      </c>
      <c r="I79" s="59" t="s">
        <v>168</v>
      </c>
      <c r="J79" s="58" t="s">
        <v>152</v>
      </c>
      <c r="K79" s="58" t="s">
        <v>128</v>
      </c>
      <c r="L79" s="58" t="s">
        <v>153</v>
      </c>
      <c r="M79" s="60">
        <v>10353.049999999999</v>
      </c>
      <c r="N79" s="60"/>
      <c r="O79" s="60">
        <v>0</v>
      </c>
      <c r="P79" s="60">
        <v>10353.049999999999</v>
      </c>
      <c r="Q79" s="60">
        <v>617.87</v>
      </c>
      <c r="R79" s="60"/>
      <c r="S79" s="60">
        <v>7210.72</v>
      </c>
      <c r="T79" s="60"/>
      <c r="U79" s="60">
        <v>0</v>
      </c>
      <c r="V79" s="60">
        <v>3142.33</v>
      </c>
      <c r="W79" s="60">
        <v>1</v>
      </c>
      <c r="X79" s="58" t="s">
        <v>130</v>
      </c>
      <c r="Y79" s="58" t="s">
        <v>131</v>
      </c>
      <c r="Z79" s="58" t="s">
        <v>154</v>
      </c>
      <c r="AA79" s="58" t="s">
        <v>155</v>
      </c>
      <c r="AB79" s="58" t="s">
        <v>169</v>
      </c>
      <c r="AC79" s="58" t="s">
        <v>135</v>
      </c>
      <c r="AD79" s="58" t="s">
        <v>136</v>
      </c>
      <c r="AE79" s="58" t="s">
        <v>157</v>
      </c>
      <c r="AF79" s="58" t="s">
        <v>138</v>
      </c>
      <c r="AG79" s="58" t="s">
        <v>195</v>
      </c>
      <c r="AH79" s="58"/>
      <c r="AI79" s="58" t="s">
        <v>190</v>
      </c>
    </row>
    <row r="80" spans="2:41" x14ac:dyDescent="0.3">
      <c r="B80" s="58" t="s">
        <v>187</v>
      </c>
      <c r="C80" s="58" t="s">
        <v>121</v>
      </c>
      <c r="D80" s="58" t="s">
        <v>122</v>
      </c>
      <c r="E80" s="58" t="s">
        <v>123</v>
      </c>
      <c r="F80" s="58" t="s">
        <v>124</v>
      </c>
      <c r="G80" s="58" t="s">
        <v>170</v>
      </c>
      <c r="H80" s="58" t="s">
        <v>171</v>
      </c>
      <c r="I80" s="59" t="s">
        <v>172</v>
      </c>
      <c r="J80" s="58" t="s">
        <v>152</v>
      </c>
      <c r="K80" s="58" t="s">
        <v>128</v>
      </c>
      <c r="L80" s="58" t="s">
        <v>153</v>
      </c>
      <c r="M80" s="60">
        <v>32619.32</v>
      </c>
      <c r="N80" s="60"/>
      <c r="O80" s="60">
        <v>0</v>
      </c>
      <c r="P80" s="60">
        <v>32619.32</v>
      </c>
      <c r="Q80" s="60">
        <v>936.79</v>
      </c>
      <c r="R80" s="60"/>
      <c r="S80" s="60">
        <v>27856.2</v>
      </c>
      <c r="T80" s="60"/>
      <c r="U80" s="60">
        <v>0</v>
      </c>
      <c r="V80" s="60">
        <v>4763.12</v>
      </c>
      <c r="W80" s="60">
        <v>1</v>
      </c>
      <c r="X80" s="58" t="s">
        <v>130</v>
      </c>
      <c r="Y80" s="58" t="s">
        <v>131</v>
      </c>
      <c r="Z80" s="58" t="s">
        <v>154</v>
      </c>
      <c r="AA80" s="58" t="s">
        <v>155</v>
      </c>
      <c r="AB80" s="58" t="s">
        <v>169</v>
      </c>
      <c r="AC80" s="58" t="s">
        <v>135</v>
      </c>
      <c r="AD80" s="58" t="s">
        <v>136</v>
      </c>
      <c r="AE80" s="58" t="s">
        <v>157</v>
      </c>
      <c r="AF80" s="58" t="s">
        <v>138</v>
      </c>
      <c r="AG80" s="58" t="s">
        <v>195</v>
      </c>
      <c r="AH80" s="58"/>
      <c r="AI80" s="58" t="s">
        <v>190</v>
      </c>
    </row>
    <row r="81" spans="2:40" x14ac:dyDescent="0.3">
      <c r="B81" s="58" t="s">
        <v>187</v>
      </c>
      <c r="C81" s="58" t="s">
        <v>121</v>
      </c>
      <c r="D81" s="58" t="s">
        <v>122</v>
      </c>
      <c r="E81" s="58" t="s">
        <v>158</v>
      </c>
      <c r="F81" s="58" t="s">
        <v>159</v>
      </c>
      <c r="G81" s="58" t="s">
        <v>173</v>
      </c>
      <c r="H81" s="58" t="s">
        <v>174</v>
      </c>
      <c r="I81" s="59" t="s">
        <v>175</v>
      </c>
      <c r="J81" s="58" t="s">
        <v>144</v>
      </c>
      <c r="K81" s="58" t="s">
        <v>128</v>
      </c>
      <c r="L81" s="58" t="s">
        <v>145</v>
      </c>
      <c r="M81" s="60">
        <v>121327.17</v>
      </c>
      <c r="N81" s="60"/>
      <c r="O81" s="60">
        <v>17030.86</v>
      </c>
      <c r="P81" s="60">
        <v>138358.03</v>
      </c>
      <c r="Q81" s="60">
        <v>7240.8</v>
      </c>
      <c r="R81" s="60"/>
      <c r="S81" s="60">
        <v>40605.760000000002</v>
      </c>
      <c r="T81" s="60"/>
      <c r="U81" s="60">
        <v>0</v>
      </c>
      <c r="V81" s="60">
        <v>97752.27</v>
      </c>
      <c r="W81" s="60">
        <v>1</v>
      </c>
      <c r="X81" s="58" t="s">
        <v>176</v>
      </c>
      <c r="Y81" s="58" t="s">
        <v>164</v>
      </c>
      <c r="Z81" s="58" t="s">
        <v>132</v>
      </c>
      <c r="AA81" s="58" t="s">
        <v>148</v>
      </c>
      <c r="AB81" s="58" t="s">
        <v>134</v>
      </c>
      <c r="AC81" s="58" t="s">
        <v>135</v>
      </c>
      <c r="AD81" s="58" t="s">
        <v>136</v>
      </c>
      <c r="AE81" s="58" t="s">
        <v>137</v>
      </c>
      <c r="AF81" s="58" t="s">
        <v>138</v>
      </c>
      <c r="AG81" s="58" t="s">
        <v>196</v>
      </c>
      <c r="AH81" s="58"/>
      <c r="AI81" s="58" t="s">
        <v>190</v>
      </c>
    </row>
    <row r="83" spans="2:40" x14ac:dyDescent="0.3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</row>
  </sheetData>
  <mergeCells count="12">
    <mergeCell ref="A15:B15"/>
    <mergeCell ref="C4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 5</vt:lpstr>
      <vt:lpstr>Ilg.turtas_0.4kv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Nauris Vilkevicius</cp:lastModifiedBy>
  <dcterms:created xsi:type="dcterms:W3CDTF">2016-04-21T07:29:19Z</dcterms:created>
  <dcterms:modified xsi:type="dcterms:W3CDTF">2020-05-22T07:35:50Z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